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gahf\Documents\1-1-2018- 21st Century School\1-2019 Officical Bid\Post Bid - 01-22-2019\"/>
    </mc:Choice>
  </mc:AlternateContent>
  <xr:revisionPtr revIDLastSave="0" documentId="8_{D9DCE4E6-E17C-413F-9654-97D5C9B60387}" xr6:coauthVersionLast="31" xr6:coauthVersionMax="31" xr10:uidLastSave="{00000000-0000-0000-0000-000000000000}"/>
  <workbookProtection workbookPassword="CA4B" lockStructure="1" lockWindows="1"/>
  <bookViews>
    <workbookView xWindow="0" yWindow="0" windowWidth="26640" windowHeight="6150" tabRatio="851" firstSheet="4" activeTab="17" xr2:uid="{00000000-000D-0000-FFFF-FFFF00000000}"/>
  </bookViews>
  <sheets>
    <sheet name="Cover Sheet" sheetId="25" r:id="rId1"/>
    <sheet name="PreK" sheetId="1" r:id="rId2"/>
    <sheet name="Kindergarten" sheetId="2" r:id="rId3"/>
    <sheet name="Outside PK,KK" sheetId="3" r:id="rId4"/>
    <sheet name="1st Grade" sheetId="4" r:id="rId5"/>
    <sheet name="2nd Grade" sheetId="5" r:id="rId6"/>
    <sheet name="Outside 1st, 2nd" sheetId="38" r:id="rId7"/>
    <sheet name="Group Act Rm--1st &amp; 2nd Gr" sheetId="6" r:id="rId8"/>
    <sheet name="3rd Grade" sheetId="8" r:id="rId9"/>
    <sheet name="4th Grade" sheetId="9" r:id="rId10"/>
    <sheet name="5th Grade" sheetId="10" r:id="rId11"/>
    <sheet name="Outside 3rd - 5th" sheetId="39" r:id="rId12"/>
    <sheet name="Conference Rooms 3rd-5th" sheetId="12" r:id="rId13"/>
    <sheet name="Stairwell" sheetId="11" r:id="rId14"/>
    <sheet name="ESL K-2" sheetId="13" r:id="rId15"/>
    <sheet name="ESL 3-5" sheetId="14" r:id="rId16"/>
    <sheet name="Outside ESL" sheetId="40" r:id="rId17"/>
    <sheet name="CDC K-2" sheetId="15" r:id="rId18"/>
    <sheet name="CDC 3-5" sheetId="16" r:id="rId19"/>
    <sheet name="Science Lab" sheetId="17" r:id="rId20"/>
    <sheet name="Math Lab" sheetId="18" r:id="rId21"/>
    <sheet name="Library" sheetId="19" r:id="rId22"/>
    <sheet name="Art #1" sheetId="20" r:id="rId23"/>
    <sheet name="Art #2" sheetId="21" r:id="rId24"/>
    <sheet name="Cafeteria Multi" sheetId="24" r:id="rId25"/>
    <sheet name="School Technology" sheetId="23" r:id="rId26"/>
    <sheet name="Computer #1" sheetId="34" r:id="rId27"/>
    <sheet name="Computer #2" sheetId="35" r:id="rId28"/>
    <sheet name="Chorus" sheetId="36" r:id="rId29"/>
    <sheet name="Band" sheetId="37" r:id="rId30"/>
  </sheets>
  <definedNames>
    <definedName name="_xlnm.Print_Area" localSheetId="5">'2nd Grade'!$A$1:$J$24</definedName>
    <definedName name="_xlnm.Print_Area" localSheetId="8">'3rd Grade'!$A$1:$J$24</definedName>
    <definedName name="_xlnm.Print_Area" localSheetId="9">'4th Grade'!$A$1:$J$25</definedName>
    <definedName name="_xlnm.Print_Area" localSheetId="10">'5th Grade'!$A$1:$J$24</definedName>
    <definedName name="_xlnm.Print_Area" localSheetId="17">'CDC K-2'!$A$1:$J$24</definedName>
    <definedName name="_xlnm.Print_Area" localSheetId="0">'Cover Sheet'!$A$1:$M$39</definedName>
    <definedName name="_xlnm.Print_Area" localSheetId="21">Library!$A$1:$J$25</definedName>
    <definedName name="_xlnm.Print_Area" localSheetId="6">'Outside 1st, 2nd'!$A$1:$J$11</definedName>
    <definedName name="_xlnm.Print_Area" localSheetId="11">'Outside 3rd - 5th'!$A$1:$J$11</definedName>
    <definedName name="_xlnm.Print_Area" localSheetId="13">Stairwell!$A$1:$J$15</definedName>
    <definedName name="_xlnm.Print_Titles" localSheetId="21">Library!$5:$6</definedName>
  </definedNames>
  <calcPr calcId="179017"/>
</workbook>
</file>

<file path=xl/calcChain.xml><?xml version="1.0" encoding="utf-8"?>
<calcChain xmlns="http://schemas.openxmlformats.org/spreadsheetml/2006/main">
  <c r="I14" i="20" l="1"/>
  <c r="J14" i="20" s="1"/>
  <c r="I12" i="17"/>
  <c r="J12" i="17" s="1"/>
  <c r="I10" i="38" l="1"/>
  <c r="I9" i="40"/>
  <c r="I9" i="38"/>
  <c r="I13" i="37"/>
  <c r="I12" i="37"/>
  <c r="I11" i="37"/>
  <c r="I10" i="37"/>
  <c r="I14" i="36"/>
  <c r="I13" i="36"/>
  <c r="I12" i="36"/>
  <c r="I11" i="36"/>
  <c r="I10" i="36"/>
  <c r="I9" i="36"/>
  <c r="I9" i="23"/>
  <c r="I13" i="24"/>
  <c r="I12" i="24"/>
  <c r="I11" i="24"/>
  <c r="I10" i="24"/>
  <c r="I9" i="24"/>
  <c r="I17" i="21"/>
  <c r="I16" i="21"/>
  <c r="I15" i="21"/>
  <c r="I14" i="21"/>
  <c r="I13" i="21"/>
  <c r="I12" i="21"/>
  <c r="I11" i="21"/>
  <c r="I10" i="21"/>
  <c r="I9" i="21"/>
  <c r="I20" i="20"/>
  <c r="I19" i="20"/>
  <c r="I18" i="20"/>
  <c r="I17" i="20"/>
  <c r="I16" i="20"/>
  <c r="I15" i="20"/>
  <c r="I13" i="20"/>
  <c r="I12" i="20"/>
  <c r="I11" i="20"/>
  <c r="I10" i="20"/>
  <c r="I9" i="20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15" i="18"/>
  <c r="I14" i="18"/>
  <c r="I13" i="18"/>
  <c r="I12" i="18"/>
  <c r="I11" i="18"/>
  <c r="I10" i="18"/>
  <c r="I9" i="18"/>
  <c r="I13" i="17"/>
  <c r="I11" i="17"/>
  <c r="I10" i="17"/>
  <c r="I9" i="17"/>
  <c r="I21" i="16"/>
  <c r="I20" i="16"/>
  <c r="I19" i="16"/>
  <c r="I18" i="16"/>
  <c r="I17" i="16"/>
  <c r="I16" i="16"/>
  <c r="I15" i="16"/>
  <c r="I14" i="16"/>
  <c r="I13" i="16"/>
  <c r="I12" i="16"/>
  <c r="I11" i="16"/>
  <c r="I10" i="16"/>
  <c r="I21" i="15" l="1"/>
  <c r="I20" i="15"/>
  <c r="I19" i="15"/>
  <c r="I18" i="15"/>
  <c r="I17" i="15"/>
  <c r="I16" i="15"/>
  <c r="I15" i="15"/>
  <c r="I14" i="15"/>
  <c r="I13" i="15"/>
  <c r="I12" i="15"/>
  <c r="I11" i="15"/>
  <c r="I10" i="15"/>
  <c r="I15" i="14"/>
  <c r="I14" i="14"/>
  <c r="I13" i="14"/>
  <c r="I12" i="14"/>
  <c r="I11" i="14"/>
  <c r="I10" i="14"/>
  <c r="I15" i="13"/>
  <c r="I14" i="13"/>
  <c r="I13" i="13"/>
  <c r="I12" i="13"/>
  <c r="I11" i="13"/>
  <c r="I10" i="13"/>
  <c r="I9" i="13"/>
  <c r="I14" i="11"/>
  <c r="I13" i="11"/>
  <c r="I12" i="11"/>
  <c r="I11" i="11"/>
  <c r="I10" i="11"/>
  <c r="I9" i="11"/>
  <c r="I8" i="11"/>
  <c r="I7" i="11"/>
  <c r="I12" i="12"/>
  <c r="I11" i="12"/>
  <c r="I10" i="12"/>
  <c r="I9" i="12"/>
  <c r="I10" i="39"/>
  <c r="I9" i="39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20" i="6"/>
  <c r="I19" i="6"/>
  <c r="I18" i="6"/>
  <c r="I17" i="6"/>
  <c r="I16" i="6"/>
  <c r="I15" i="6"/>
  <c r="I14" i="6"/>
  <c r="I13" i="6"/>
  <c r="I12" i="6"/>
  <c r="I11" i="6"/>
  <c r="I10" i="6"/>
  <c r="I9" i="6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20" i="1"/>
  <c r="I19" i="1"/>
  <c r="I18" i="1"/>
  <c r="I17" i="1"/>
  <c r="I16" i="1"/>
  <c r="I15" i="1"/>
  <c r="I14" i="1"/>
  <c r="I13" i="1"/>
  <c r="I12" i="1"/>
  <c r="I11" i="1"/>
  <c r="I10" i="1"/>
  <c r="I9" i="1"/>
  <c r="J21" i="15" l="1"/>
  <c r="J15" i="14"/>
  <c r="J15" i="13"/>
  <c r="J22" i="9"/>
  <c r="J22" i="8"/>
  <c r="J22" i="4"/>
  <c r="J22" i="5"/>
  <c r="J20" i="1"/>
  <c r="J10" i="39"/>
  <c r="J9" i="39"/>
  <c r="J10" i="38"/>
  <c r="J9" i="38"/>
  <c r="J26" i="3"/>
  <c r="J25" i="3"/>
  <c r="J24" i="3"/>
  <c r="J23" i="3"/>
  <c r="J22" i="3"/>
  <c r="J21" i="3"/>
  <c r="J20" i="3"/>
  <c r="J19" i="3"/>
  <c r="J18" i="3"/>
  <c r="J11" i="39" l="1"/>
  <c r="D20" i="25" s="1"/>
  <c r="J11" i="38"/>
  <c r="D15" i="25" s="1"/>
  <c r="J9" i="40"/>
  <c r="J10" i="40" s="1"/>
  <c r="D25" i="25" s="1"/>
  <c r="J12" i="37"/>
  <c r="J11" i="37"/>
  <c r="J13" i="37"/>
  <c r="J10" i="37"/>
  <c r="I9" i="37"/>
  <c r="J9" i="37" s="1"/>
  <c r="J14" i="36"/>
  <c r="J13" i="36"/>
  <c r="J9" i="36"/>
  <c r="J12" i="36"/>
  <c r="J11" i="36"/>
  <c r="J10" i="36"/>
  <c r="I13" i="35"/>
  <c r="J13" i="35" s="1"/>
  <c r="I12" i="35"/>
  <c r="J12" i="35" s="1"/>
  <c r="I11" i="35"/>
  <c r="J11" i="35" s="1"/>
  <c r="I10" i="35"/>
  <c r="J10" i="35" s="1"/>
  <c r="I9" i="35"/>
  <c r="J9" i="35" s="1"/>
  <c r="I13" i="34"/>
  <c r="J13" i="34" s="1"/>
  <c r="I12" i="34"/>
  <c r="J12" i="34" s="1"/>
  <c r="I11" i="34"/>
  <c r="J11" i="34" s="1"/>
  <c r="I10" i="34"/>
  <c r="J10" i="34" s="1"/>
  <c r="I9" i="34"/>
  <c r="J9" i="34" s="1"/>
  <c r="J11" i="24"/>
  <c r="J10" i="24"/>
  <c r="J9" i="24"/>
  <c r="J13" i="24"/>
  <c r="J12" i="24"/>
  <c r="J16" i="21"/>
  <c r="J17" i="21"/>
  <c r="J15" i="21"/>
  <c r="J14" i="21"/>
  <c r="J13" i="21"/>
  <c r="J12" i="21"/>
  <c r="J11" i="21"/>
  <c r="J10" i="21"/>
  <c r="J9" i="21"/>
  <c r="J20" i="20"/>
  <c r="J19" i="20"/>
  <c r="J18" i="20"/>
  <c r="J17" i="20"/>
  <c r="J16" i="20"/>
  <c r="J15" i="20"/>
  <c r="J13" i="20"/>
  <c r="J12" i="20"/>
  <c r="J11" i="20"/>
  <c r="J10" i="20"/>
  <c r="J9" i="20"/>
  <c r="J23" i="19"/>
  <c r="J24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13" i="18"/>
  <c r="J10" i="18"/>
  <c r="J15" i="18"/>
  <c r="J14" i="18"/>
  <c r="J12" i="18"/>
  <c r="J11" i="18"/>
  <c r="J9" i="18"/>
  <c r="J13" i="17"/>
  <c r="J11" i="17"/>
  <c r="J10" i="17"/>
  <c r="J9" i="17"/>
  <c r="J17" i="16"/>
  <c r="J16" i="16"/>
  <c r="J15" i="16"/>
  <c r="J14" i="16"/>
  <c r="J13" i="16"/>
  <c r="J12" i="16"/>
  <c r="J11" i="16"/>
  <c r="J21" i="16"/>
  <c r="J20" i="16"/>
  <c r="J19" i="16"/>
  <c r="J18" i="16"/>
  <c r="J10" i="16"/>
  <c r="I9" i="16"/>
  <c r="J9" i="16" s="1"/>
  <c r="J17" i="15"/>
  <c r="J16" i="15"/>
  <c r="J15" i="15"/>
  <c r="J14" i="15"/>
  <c r="J13" i="15"/>
  <c r="J12" i="15"/>
  <c r="J11" i="15"/>
  <c r="J20" i="15"/>
  <c r="J19" i="15"/>
  <c r="J18" i="15"/>
  <c r="J10" i="15"/>
  <c r="I9" i="15"/>
  <c r="J9" i="15" s="1"/>
  <c r="J14" i="14"/>
  <c r="J13" i="14"/>
  <c r="J12" i="14"/>
  <c r="J11" i="14"/>
  <c r="J10" i="14"/>
  <c r="I9" i="14"/>
  <c r="J9" i="14" s="1"/>
  <c r="J12" i="13"/>
  <c r="J11" i="13"/>
  <c r="J10" i="13"/>
  <c r="J14" i="13"/>
  <c r="J13" i="13"/>
  <c r="J9" i="13"/>
  <c r="J14" i="11"/>
  <c r="J13" i="11"/>
  <c r="J12" i="11"/>
  <c r="J11" i="11"/>
  <c r="J10" i="11"/>
  <c r="J9" i="11"/>
  <c r="J8" i="11"/>
  <c r="J7" i="11"/>
  <c r="J12" i="12"/>
  <c r="J11" i="12"/>
  <c r="J10" i="12"/>
  <c r="J9" i="12"/>
  <c r="J19" i="10"/>
  <c r="J18" i="10"/>
  <c r="J17" i="10"/>
  <c r="J16" i="10"/>
  <c r="J15" i="10"/>
  <c r="J14" i="10"/>
  <c r="J9" i="10"/>
  <c r="J8" i="10"/>
  <c r="I7" i="10"/>
  <c r="J7" i="10" s="1"/>
  <c r="J22" i="10"/>
  <c r="J21" i="10"/>
  <c r="J20" i="10"/>
  <c r="J13" i="10"/>
  <c r="J12" i="10"/>
  <c r="J11" i="10"/>
  <c r="J10" i="10"/>
  <c r="J21" i="9"/>
  <c r="J20" i="9"/>
  <c r="J13" i="9"/>
  <c r="J12" i="9"/>
  <c r="J11" i="9"/>
  <c r="J10" i="9"/>
  <c r="J18" i="9"/>
  <c r="J17" i="9"/>
  <c r="J16" i="9"/>
  <c r="J15" i="9"/>
  <c r="J14" i="9"/>
  <c r="J9" i="9"/>
  <c r="J8" i="9"/>
  <c r="J19" i="9"/>
  <c r="I7" i="9"/>
  <c r="J7" i="9" s="1"/>
  <c r="J18" i="8"/>
  <c r="J17" i="8"/>
  <c r="J16" i="8"/>
  <c r="J15" i="8"/>
  <c r="J14" i="8"/>
  <c r="J9" i="8"/>
  <c r="J8" i="8"/>
  <c r="J21" i="8"/>
  <c r="J20" i="8"/>
  <c r="J19" i="8"/>
  <c r="J13" i="8"/>
  <c r="J12" i="8"/>
  <c r="J11" i="8"/>
  <c r="J10" i="8"/>
  <c r="I7" i="8"/>
  <c r="J7" i="8" s="1"/>
  <c r="J20" i="6"/>
  <c r="J19" i="6"/>
  <c r="J18" i="6"/>
  <c r="J17" i="6"/>
  <c r="J16" i="6"/>
  <c r="J15" i="6"/>
  <c r="J14" i="6"/>
  <c r="J13" i="6"/>
  <c r="J12" i="6"/>
  <c r="J11" i="6"/>
  <c r="J10" i="6"/>
  <c r="J9" i="6"/>
  <c r="J17" i="5"/>
  <c r="J16" i="5"/>
  <c r="J15" i="5"/>
  <c r="J21" i="5"/>
  <c r="J20" i="5"/>
  <c r="J19" i="5"/>
  <c r="J18" i="5"/>
  <c r="J14" i="5"/>
  <c r="J13" i="5"/>
  <c r="J12" i="5"/>
  <c r="J11" i="5"/>
  <c r="J10" i="5"/>
  <c r="J9" i="5"/>
  <c r="J8" i="5"/>
  <c r="I7" i="5"/>
  <c r="J7" i="5" s="1"/>
  <c r="J17" i="4"/>
  <c r="J16" i="4"/>
  <c r="J15" i="4"/>
  <c r="J21" i="4"/>
  <c r="J20" i="4"/>
  <c r="J19" i="4"/>
  <c r="J18" i="4"/>
  <c r="J14" i="4"/>
  <c r="J13" i="4"/>
  <c r="J12" i="4"/>
  <c r="J11" i="4"/>
  <c r="J10" i="4"/>
  <c r="J9" i="4"/>
  <c r="J8" i="4"/>
  <c r="I7" i="4"/>
  <c r="J7" i="4" s="1"/>
  <c r="J12" i="3"/>
  <c r="J11" i="3"/>
  <c r="J17" i="3"/>
  <c r="J16" i="3"/>
  <c r="J15" i="3"/>
  <c r="J14" i="3"/>
  <c r="J13" i="3"/>
  <c r="J10" i="3"/>
  <c r="J9" i="3"/>
  <c r="J12" i="2"/>
  <c r="J11" i="2"/>
  <c r="J9" i="2"/>
  <c r="J8" i="2"/>
  <c r="I7" i="2"/>
  <c r="J7" i="2" s="1"/>
  <c r="J10" i="2"/>
  <c r="J20" i="2"/>
  <c r="J19" i="2"/>
  <c r="J18" i="2"/>
  <c r="J17" i="2"/>
  <c r="J16" i="2"/>
  <c r="J15" i="2"/>
  <c r="J14" i="2"/>
  <c r="J13" i="2"/>
  <c r="J19" i="1"/>
  <c r="J18" i="1"/>
  <c r="J17" i="1"/>
  <c r="J16" i="1"/>
  <c r="J12" i="1"/>
  <c r="J11" i="1"/>
  <c r="J10" i="1"/>
  <c r="J15" i="1"/>
  <c r="J14" i="1"/>
  <c r="J13" i="1"/>
  <c r="J9" i="1"/>
  <c r="I8" i="1"/>
  <c r="J8" i="1" s="1"/>
  <c r="J18" i="21" l="1"/>
  <c r="D32" i="25" s="1"/>
  <c r="J27" i="3"/>
  <c r="D12" i="25" s="1"/>
  <c r="J21" i="1"/>
  <c r="J23" i="5"/>
  <c r="D14" i="25" s="1"/>
  <c r="J9" i="23"/>
  <c r="J10" i="23" s="1"/>
  <c r="D34" i="25" s="1"/>
  <c r="J23" i="8"/>
  <c r="D17" i="25" s="1"/>
  <c r="J16" i="13"/>
  <c r="D23" i="25" s="1"/>
  <c r="J22" i="15"/>
  <c r="D26" i="25" s="1"/>
  <c r="J23" i="4"/>
  <c r="D13" i="25" s="1"/>
  <c r="J16" i="14"/>
  <c r="D24" i="25" s="1"/>
  <c r="J23" i="9"/>
  <c r="D18" i="25" s="1"/>
  <c r="J23" i="10"/>
  <c r="D19" i="25" s="1"/>
  <c r="J21" i="2"/>
  <c r="D11" i="25" s="1"/>
  <c r="J14" i="37"/>
  <c r="D38" i="25" s="1"/>
  <c r="J15" i="36"/>
  <c r="D37" i="25" s="1"/>
  <c r="J14" i="35"/>
  <c r="D36" i="25" s="1"/>
  <c r="J14" i="34"/>
  <c r="D35" i="25" s="1"/>
  <c r="J14" i="24"/>
  <c r="D33" i="25" s="1"/>
  <c r="J21" i="20"/>
  <c r="D31" i="25" s="1"/>
  <c r="J25" i="19"/>
  <c r="D30" i="25" s="1"/>
  <c r="J16" i="18"/>
  <c r="D29" i="25" s="1"/>
  <c r="J14" i="17"/>
  <c r="D28" i="25" s="1"/>
  <c r="J22" i="16"/>
  <c r="D27" i="25" s="1"/>
  <c r="J15" i="11"/>
  <c r="D22" i="25" s="1"/>
  <c r="J13" i="12"/>
  <c r="D21" i="25" s="1"/>
  <c r="J21" i="6"/>
  <c r="D16" i="25" s="1"/>
  <c r="D10" i="25" l="1"/>
  <c r="D39" i="25" l="1"/>
  <c r="J4" i="16" s="1"/>
  <c r="J4" i="15" l="1"/>
  <c r="J3" i="8"/>
  <c r="D6" i="25"/>
  <c r="J4" i="14"/>
  <c r="J3" i="2"/>
  <c r="J4" i="13"/>
  <c r="J4" i="36"/>
  <c r="J4" i="1"/>
  <c r="J4" i="24"/>
  <c r="J4" i="23"/>
  <c r="J4" i="6"/>
  <c r="J3" i="10"/>
  <c r="J4" i="3"/>
  <c r="J2" i="11"/>
  <c r="J4" i="18"/>
  <c r="J4" i="21"/>
  <c r="J4" i="34"/>
  <c r="J4" i="38"/>
  <c r="J4" i="37"/>
  <c r="J3" i="4"/>
  <c r="J3" i="9"/>
  <c r="J4" i="12"/>
  <c r="J4" i="17"/>
  <c r="J4" i="20"/>
  <c r="J3" i="5"/>
  <c r="J3" i="19"/>
  <c r="J4" i="40"/>
  <c r="J4" i="35"/>
  <c r="J4" i="39"/>
</calcChain>
</file>

<file path=xl/sharedStrings.xml><?xml version="1.0" encoding="utf-8"?>
<sst xmlns="http://schemas.openxmlformats.org/spreadsheetml/2006/main" count="1275" uniqueCount="337">
  <si>
    <t>4 Rooms</t>
  </si>
  <si>
    <t>Line #</t>
  </si>
  <si>
    <t>Description</t>
  </si>
  <si>
    <t>Item #</t>
  </si>
  <si>
    <t>Smith System</t>
  </si>
  <si>
    <t>3-2-1 Interchange Activity Desk</t>
  </si>
  <si>
    <t>03002</t>
  </si>
  <si>
    <t>Manufacturer</t>
  </si>
  <si>
    <t>11847</t>
  </si>
  <si>
    <t>960-001</t>
  </si>
  <si>
    <t>Hierarchy Storage Stool</t>
  </si>
  <si>
    <t>Economy Shapes Desk</t>
  </si>
  <si>
    <t>90581</t>
  </si>
  <si>
    <t>26180</t>
  </si>
  <si>
    <t>Cascade Double Bullet Teacher Desk</t>
  </si>
  <si>
    <t>26553</t>
  </si>
  <si>
    <t>UXL Adjustable Chair and Stool</t>
  </si>
  <si>
    <t>XL035FIPILR</t>
  </si>
  <si>
    <t>35038</t>
  </si>
  <si>
    <t>53511H-XXXX</t>
  </si>
  <si>
    <t>New Goodlett Elementary 2019</t>
  </si>
  <si>
    <t>Kindergarten   9 Rooms</t>
  </si>
  <si>
    <t>Wing Interchange Desk</t>
  </si>
  <si>
    <t>03095</t>
  </si>
  <si>
    <t>Tote Tray</t>
  </si>
  <si>
    <t>66013</t>
  </si>
  <si>
    <t>11848</t>
  </si>
  <si>
    <t>MooreCo</t>
  </si>
  <si>
    <t>UXL Adjustable Chair and Stool Black</t>
  </si>
  <si>
    <t>35036</t>
  </si>
  <si>
    <t>83464-Red</t>
  </si>
  <si>
    <t>Cloud 9 Tables</t>
  </si>
  <si>
    <t>13X3BX-XXXX</t>
  </si>
  <si>
    <t>30BSL</t>
  </si>
  <si>
    <t>30BOL</t>
  </si>
  <si>
    <t>Flavor Stack Chairs 16"</t>
  </si>
  <si>
    <t>90527-Q</t>
  </si>
  <si>
    <t>First Grade   9 Rooms</t>
  </si>
  <si>
    <t>50970</t>
  </si>
  <si>
    <t>Economy Shapes Desk (horseshoe table)</t>
  </si>
  <si>
    <t>Hierarchy Grow Stool</t>
  </si>
  <si>
    <t>Media Space Table - Large</t>
  </si>
  <si>
    <t>XLSSWG</t>
  </si>
  <si>
    <t>26548v</t>
  </si>
  <si>
    <t>Sit-to-Stand Student Collaborative Top Desk</t>
  </si>
  <si>
    <t>Hierarchy Flipz Stool</t>
  </si>
  <si>
    <t>97R4-fabric</t>
  </si>
  <si>
    <t>1200S</t>
  </si>
  <si>
    <t>Interchange Engage Multi-Media Table</t>
  </si>
  <si>
    <t>04165</t>
  </si>
  <si>
    <t>26390</t>
  </si>
  <si>
    <t>Acrobat 3 Student Desk</t>
  </si>
  <si>
    <t>Flavor Stack Chairs 18"</t>
  </si>
  <si>
    <t>11849</t>
  </si>
  <si>
    <t>UXL Sit-and-Stand Teacher Lectern</t>
  </si>
  <si>
    <t>921WOOOOOP</t>
  </si>
  <si>
    <t>Doors with Shelves and Whiteboard Back</t>
  </si>
  <si>
    <t>Acrobat Rectangle Instructor Desk</t>
  </si>
  <si>
    <t>13X3AX-XXXX</t>
  </si>
  <si>
    <t>83845</t>
  </si>
  <si>
    <t>27749-XXXX-XX</t>
  </si>
  <si>
    <t>UXL Wing Desk</t>
  </si>
  <si>
    <t>CDC K-2</t>
  </si>
  <si>
    <t>83464</t>
  </si>
  <si>
    <t>84390-A-XXXX-XX</t>
  </si>
  <si>
    <t>Hierarchy Cantilever Desk</t>
  </si>
  <si>
    <t>CDC 3-5</t>
  </si>
  <si>
    <t>Science Lab</t>
  </si>
  <si>
    <t>Height Adjustable Flipper Table 6024</t>
  </si>
  <si>
    <t>90179-XXXX-XX</t>
  </si>
  <si>
    <t>34441R</t>
  </si>
  <si>
    <t>Lab Stool - Black</t>
  </si>
  <si>
    <t>Hierarchy 5 Star Stool</t>
  </si>
  <si>
    <t>Math Lab</t>
  </si>
  <si>
    <t>Shapes Harmony Desk</t>
  </si>
  <si>
    <t>Library</t>
  </si>
  <si>
    <t>Bistro Height Adjustable Table</t>
  </si>
  <si>
    <t>Cloud 9 Bench</t>
  </si>
  <si>
    <t>Study Carrels</t>
  </si>
  <si>
    <t>Art Room #1</t>
  </si>
  <si>
    <t>Trapezoid Creator Tables</t>
  </si>
  <si>
    <t>Half-Circle Creator Tables</t>
  </si>
  <si>
    <t>Triangle Creator Tables</t>
  </si>
  <si>
    <t>Makerspace VEX Robotics Storage Cart</t>
  </si>
  <si>
    <t>Large Handle</t>
  </si>
  <si>
    <t>16X3JX-XXXX</t>
  </si>
  <si>
    <t>16X3NX-XXXX</t>
  </si>
  <si>
    <t>16X3KX-XXXX</t>
  </si>
  <si>
    <t>83844</t>
  </si>
  <si>
    <t>91674</t>
  </si>
  <si>
    <t>Hierarchy Glass Boards (asst colors)</t>
  </si>
  <si>
    <t>Art Room #2</t>
  </si>
  <si>
    <t>91414</t>
  </si>
  <si>
    <t>91412</t>
  </si>
  <si>
    <t>Makerspace Mobile Tub Storage Cart - Large</t>
  </si>
  <si>
    <t>Third Grade   8 Rooms</t>
  </si>
  <si>
    <t>Fourth Grade   8 Rooms</t>
  </si>
  <si>
    <t>Fifth Grade   8 Rooms</t>
  </si>
  <si>
    <t>1500S</t>
  </si>
  <si>
    <t>1500M</t>
  </si>
  <si>
    <t>TOTAL</t>
  </si>
  <si>
    <t>Hierarchy 5 Star Teacher Chair</t>
  </si>
  <si>
    <t xml:space="preserve">UXL Adjustable Chair </t>
  </si>
  <si>
    <t>UXL Adjustable Chair Black</t>
  </si>
  <si>
    <t>25550</t>
  </si>
  <si>
    <t>Planner Activity Table, 36"x48", Rectangle</t>
  </si>
  <si>
    <t>Hierarchy 18" Student Chair, 4-leg</t>
  </si>
  <si>
    <t>1500H</t>
  </si>
  <si>
    <t>Hierarchy Chairs 16"</t>
  </si>
  <si>
    <t>53316</t>
  </si>
  <si>
    <t xml:space="preserve">Economy Shapes Desk </t>
  </si>
  <si>
    <t>980L</t>
  </si>
  <si>
    <t>7500C</t>
  </si>
  <si>
    <t xml:space="preserve">Group Activity Room - First and Second Grade </t>
  </si>
  <si>
    <t>1400M</t>
  </si>
  <si>
    <t>1400H</t>
  </si>
  <si>
    <t>8000CIB</t>
  </si>
  <si>
    <t>27755</t>
  </si>
  <si>
    <t>90180</t>
  </si>
  <si>
    <t>8000T</t>
  </si>
  <si>
    <t>990L</t>
  </si>
  <si>
    <t>940-000</t>
  </si>
  <si>
    <t>Hierarchy 5-Star Teacher Chair</t>
  </si>
  <si>
    <t>Hierarchy 5-Star Teacher Chairs</t>
  </si>
  <si>
    <t>26453</t>
  </si>
  <si>
    <t>School Technology</t>
  </si>
  <si>
    <t>Conference Rooms, 3rd-5th      12 Rooms</t>
  </si>
  <si>
    <t>Stairwell</t>
  </si>
  <si>
    <t>1000CLR</t>
  </si>
  <si>
    <t>4000CIBRH</t>
  </si>
  <si>
    <t>ESL (K-2)     7 Rooms</t>
  </si>
  <si>
    <t>ESL K-2</t>
  </si>
  <si>
    <t>ESL (3-5)      5 Rooms</t>
  </si>
  <si>
    <t>ESL 3-5</t>
  </si>
  <si>
    <t>CDC K-2          1 Room</t>
  </si>
  <si>
    <t>CDC 3-5          1 Room</t>
  </si>
  <si>
    <t>53512H</t>
  </si>
  <si>
    <t>53318</t>
  </si>
  <si>
    <t>Hierarchy Chair 18"</t>
  </si>
  <si>
    <t>Hierarchy 5 Star Teacher Chairs</t>
  </si>
  <si>
    <t>90353</t>
  </si>
  <si>
    <t>1200T</t>
  </si>
  <si>
    <t>970</t>
  </si>
  <si>
    <t>89788</t>
  </si>
  <si>
    <t>UXL Adjustable Curved Chair</t>
  </si>
  <si>
    <t>Hierarchy Grow Stool - Tall</t>
  </si>
  <si>
    <t>Hierarchy Glass Boards 36"x48" (asst colors)</t>
  </si>
  <si>
    <t>Makerspace Table, 30"x60", Asst Colors</t>
  </si>
  <si>
    <t>16X3QX</t>
  </si>
  <si>
    <t>UCB8-BN</t>
  </si>
  <si>
    <t>Page</t>
  </si>
  <si>
    <t>Grade/Rooms</t>
  </si>
  <si>
    <t>Kindergarten</t>
  </si>
  <si>
    <t>Outside PK/KK</t>
  </si>
  <si>
    <t>First Grade</t>
  </si>
  <si>
    <t>Second Grade</t>
  </si>
  <si>
    <t>Third Grade</t>
  </si>
  <si>
    <t>Fourth Grade</t>
  </si>
  <si>
    <t>Fifth Grade</t>
  </si>
  <si>
    <t>Conference Rooms (3rd-5th)</t>
  </si>
  <si>
    <t>Art #1</t>
  </si>
  <si>
    <t>Art #2</t>
  </si>
  <si>
    <t>UXL Adjustable Chair  w/ Arms, Poly</t>
  </si>
  <si>
    <t>26553v</t>
  </si>
  <si>
    <t>Activity Table 48", Round</t>
  </si>
  <si>
    <t>Cloud 9 Tables, Medium Size</t>
  </si>
  <si>
    <t>Flipper Table, 24"x72", Height Adjustable</t>
  </si>
  <si>
    <t>Magnetic Glass Board, 48"x70"</t>
  </si>
  <si>
    <t>Media Space Table - Small, 60"x48"</t>
  </si>
  <si>
    <t>Cloud 9 Tables - Medium</t>
  </si>
  <si>
    <t>Flavor Stack Chair 18"</t>
  </si>
  <si>
    <t>11X38X</t>
  </si>
  <si>
    <t xml:space="preserve">Pre-K     </t>
  </si>
  <si>
    <t>Group Activity Room - First &amp; Second Grade</t>
  </si>
  <si>
    <t>9 Rooms</t>
  </si>
  <si>
    <t>7 Rooms</t>
  </si>
  <si>
    <t>8 Rooms</t>
  </si>
  <si>
    <t>12 Rooms</t>
  </si>
  <si>
    <t>5 Rooms</t>
  </si>
  <si>
    <t>Cafeteria/Multipurpose</t>
  </si>
  <si>
    <t>Computer Room #1</t>
  </si>
  <si>
    <t>Computer Room #2</t>
  </si>
  <si>
    <t>Chorus</t>
  </si>
  <si>
    <t>Band</t>
  </si>
  <si>
    <t>Silding White Board, 4'x8', 2 track/2 panel</t>
  </si>
  <si>
    <t>822HH</t>
  </si>
  <si>
    <t>Copernicus</t>
  </si>
  <si>
    <t>Docucam Camera Stand</t>
  </si>
  <si>
    <t>CEPDCS5</t>
  </si>
  <si>
    <t>EL6560-EA</t>
  </si>
  <si>
    <t>Elemental 6-Star Activity Table, 6 legs, Adj Ht</t>
  </si>
  <si>
    <t>Makerspace Table 30"x60"</t>
  </si>
  <si>
    <t>Instructor's Desk, Right Hand, Black w/ Custom Top</t>
  </si>
  <si>
    <t>58351-XXXX</t>
  </si>
  <si>
    <t>2-Student Planner Access Station, 30"x60", Adj Ht</t>
  </si>
  <si>
    <t>11164</t>
  </si>
  <si>
    <t>1-Student Planner Access Station, 30"x30", Adj Ht</t>
  </si>
  <si>
    <t>11160</t>
  </si>
  <si>
    <t>Intuit Stack Chairs 19"</t>
  </si>
  <si>
    <t>00560</t>
  </si>
  <si>
    <t>UXL Adjustable Chair w/ Arms, Poly</t>
  </si>
  <si>
    <t>Chorus Room</t>
  </si>
  <si>
    <t>Wenger</t>
  </si>
  <si>
    <t>Markerboard w/ Music Lines, 4'x8'</t>
  </si>
  <si>
    <t>202AH-S1</t>
  </si>
  <si>
    <t>UXL Adjustable Chair w/Arms, Poly</t>
  </si>
  <si>
    <t>SF4SCIGR</t>
  </si>
  <si>
    <t>Choral Riser, 4-tier w/ Guard Rail &amp; Hardboard Deck</t>
  </si>
  <si>
    <t>Music Stands</t>
  </si>
  <si>
    <t>WNG237B500</t>
  </si>
  <si>
    <t>Band Room</t>
  </si>
  <si>
    <t>Markerboard w/ Music Lines, 4'x6'</t>
  </si>
  <si>
    <t>202AG-S1</t>
  </si>
  <si>
    <t>Leisure Craft</t>
  </si>
  <si>
    <t>Outdoor Picnic Tables Square Heavy-Duty Metal w/ 4 benches</t>
  </si>
  <si>
    <t>T46SQP</t>
  </si>
  <si>
    <t>Stack Chair 18" Poly Seat &amp; Back</t>
  </si>
  <si>
    <t>XL183P-P-</t>
  </si>
  <si>
    <t>Premium Stack Chair Dolly</t>
  </si>
  <si>
    <t>55016BLA</t>
  </si>
  <si>
    <t>MidWest</t>
  </si>
  <si>
    <t>Large Pouf Stool &amp; Ottoman - Grade 6 Fabric</t>
  </si>
  <si>
    <t>60° Curved Ottoman - Short - Grade 6 Fabric</t>
  </si>
  <si>
    <t>60° Curved Ottoman - Medium - Grade 6 Fabric</t>
  </si>
  <si>
    <t>Petal Stools w/ Legs - Grade 6 Fabric</t>
  </si>
  <si>
    <t>Center Ottoman w/ Legs - Grade 6 Fabric</t>
  </si>
  <si>
    <t>60° Curved Ottoman - High - Grade 6 Fabric</t>
  </si>
  <si>
    <t>Round Stool - Low - Grade 6 Fabric</t>
  </si>
  <si>
    <t>Kid's Loveseat Armless - Grade 6 Fabric</t>
  </si>
  <si>
    <t>Rectangle Ottoman - Medium - Grade 6 Fabric</t>
  </si>
  <si>
    <t>Rectangle Ottoman - High - Grade 6 Fabric</t>
  </si>
  <si>
    <t>Kids 22.5" Inside Wedge Chair Armless - Grade 6 Fabric</t>
  </si>
  <si>
    <t>Kid's Loveseat - Grade 6 Fabric</t>
  </si>
  <si>
    <t>Kid's Single Bench, Laminate Top - Grade 6 Fabric</t>
  </si>
  <si>
    <t>Square Stool - Low - Grade 6 Fabric</t>
  </si>
  <si>
    <t>Mobile Counter Stools - Grade 6 Fabric</t>
  </si>
  <si>
    <t>Dot Soft Seating - Grade 6 Fabric</t>
  </si>
  <si>
    <t>Cloud 9 Soft Seating Bench - Grade 6 Fabric</t>
  </si>
  <si>
    <t>Single Chairs, both arms - Grade 6 Fabric</t>
  </si>
  <si>
    <t>45° Inside Wedge Chair Armless - Grade 6 Fabric</t>
  </si>
  <si>
    <t>Petal Stools - Grade 6 Fabric</t>
  </si>
  <si>
    <t>Center Ottoman - Grade 6 Fabric</t>
  </si>
  <si>
    <t>Sunflower Blossom, 7pcs - Grade 6 Fabric</t>
  </si>
  <si>
    <t>Pouf Stool - Grade 6 Fabric</t>
  </si>
  <si>
    <t>Cafeteria/Multipurpose Room</t>
  </si>
  <si>
    <t>83464-GREEN</t>
  </si>
  <si>
    <t xml:space="preserve">3-2-1 Interchange Activity Desk
(Fuschia, Apple, Cerulean, Clementine)                           </t>
  </si>
  <si>
    <t>Flavors Stack Chair 14"
(Fuschia, Apple, Cerulean, Clementine)</t>
  </si>
  <si>
    <t>Total Qty</t>
  </si>
  <si>
    <t>Flavors Stack Chair 16"
(Red, Persian Blue, Yellow, Forest Green)</t>
  </si>
  <si>
    <t>Hierarchy Flipz Stool RED</t>
  </si>
  <si>
    <t>83464-RED</t>
  </si>
  <si>
    <t>Flavor Noodle Chair 18"</t>
  </si>
  <si>
    <t>11851</t>
  </si>
  <si>
    <t>27763-XX</t>
  </si>
  <si>
    <t>Flavor Noodle Chair, 18"</t>
  </si>
  <si>
    <t>UXL Stack Chair 18" w/ Glides and Arms</t>
  </si>
  <si>
    <t>XL183P-LR</t>
  </si>
  <si>
    <t>824HM</t>
  </si>
  <si>
    <t>118449</t>
  </si>
  <si>
    <t>Hierarchy Flipz Stool, Green</t>
  </si>
  <si>
    <t>CIRCDESK</t>
  </si>
  <si>
    <t>Fiorella Blossom Lounge Set, 7pcs - Grade 6 Fabric</t>
  </si>
  <si>
    <t>04503</t>
  </si>
  <si>
    <t>Fiorella Blossom Lounge Set, 7pcs - Grade 6 Fabric - Solid</t>
  </si>
  <si>
    <t>04503/67868PLT</t>
  </si>
  <si>
    <t>1000B</t>
  </si>
  <si>
    <t>2E8JX-25</t>
  </si>
  <si>
    <t>2000CLR</t>
  </si>
  <si>
    <t>1000CLRM</t>
  </si>
  <si>
    <t>Chair - Both Arms, with tablet arm - Grade 6 Fabric</t>
  </si>
  <si>
    <t>53221</t>
  </si>
  <si>
    <t>Hierarchy 4-leg Stool, 30"ht</t>
  </si>
  <si>
    <t>32-Gallon Square Expanded Metal Receptacle</t>
  </si>
  <si>
    <t>32SQEXP</t>
  </si>
  <si>
    <t>Outside PK/KK  4 Rooms</t>
  </si>
  <si>
    <t>Second Grade  7 Rooms</t>
  </si>
  <si>
    <t>Wing Interchange Open Front Desk</t>
  </si>
  <si>
    <t>Wing Interchange Open Front Desk w/ Backpack Hook</t>
  </si>
  <si>
    <t>Single Bench - Grade 6 Fabric
18.5"H X 24"W X 29.5"D</t>
  </si>
  <si>
    <t>Palmer Hamilton</t>
  </si>
  <si>
    <r>
      <t xml:space="preserve">Circulation Desk - ESSAY
</t>
    </r>
    <r>
      <rPr>
        <sz val="9"/>
        <color theme="1"/>
        <rFont val="Calibri"/>
        <family val="2"/>
        <scheme val="minor"/>
      </rPr>
      <t>*Cupboard Unit 39"Hx36"Wx28"D
w/ 2 locking side-by-side drawers
*Full Top Desk 29"Hx36"Wx28"D 
knee space on left side
*Full Top Desk 29"Hx72"Wx28"D
*Custom Radius Corner Unit 
29"Hx52"Wx28"D
knee space on left &amp; right sides
*Full Top Desk, 29"Hx36"Wx28"D
knee space on right side
Pedestal, 25"Hx17"Wx22"D
2 Box Drawers, 1 File Drawer, w/ Locks</t>
    </r>
  </si>
  <si>
    <t>Krueger International</t>
  </si>
  <si>
    <t>Unit Offered Price</t>
  </si>
  <si>
    <t>Unit Discounted Price</t>
  </si>
  <si>
    <t>% Discount to List/Proposed Price</t>
  </si>
  <si>
    <t>Total Discounted Price</t>
  </si>
  <si>
    <t>Unit Initial Proposed Price</t>
  </si>
  <si>
    <t>990M</t>
  </si>
  <si>
    <t>1400m</t>
  </si>
  <si>
    <t>Shapes Bench</t>
  </si>
  <si>
    <t>900S</t>
  </si>
  <si>
    <t>1400S</t>
  </si>
  <si>
    <t>8000COB`</t>
  </si>
  <si>
    <t>5000SBT</t>
  </si>
  <si>
    <r>
      <t>60</t>
    </r>
    <r>
      <rPr>
        <sz val="11"/>
        <color rgb="FF000000"/>
        <rFont val="Calibri"/>
        <family val="2"/>
        <scheme val="minor"/>
      </rPr>
      <t xml:space="preserve"> ° Variable Height Curved Ottoman (Low)</t>
    </r>
  </si>
  <si>
    <r>
      <t>60</t>
    </r>
    <r>
      <rPr>
        <sz val="11"/>
        <color rgb="FF000000"/>
        <rFont val="Calibri"/>
        <family val="2"/>
        <scheme val="minor"/>
      </rPr>
      <t xml:space="preserve"> ° Variable Height Curved Ottoman (Medium)</t>
    </r>
  </si>
  <si>
    <r>
      <t>60</t>
    </r>
    <r>
      <rPr>
        <sz val="11"/>
        <color rgb="FF000000"/>
        <rFont val="Calibri"/>
        <family val="2"/>
        <scheme val="minor"/>
      </rPr>
      <t xml:space="preserve"> ° Variable Height Curved Ottoman (High)</t>
    </r>
  </si>
  <si>
    <t>Outside 1st &amp; 2nd Grade Rooms</t>
  </si>
  <si>
    <t>Outside 3rd - 5th Grade Rooms</t>
  </si>
  <si>
    <t>990H</t>
  </si>
  <si>
    <t>Carpets for Kids</t>
  </si>
  <si>
    <t>Classroom Carpet, 8'4"x11'8", Rectangle</t>
  </si>
  <si>
    <t>CPT</t>
  </si>
  <si>
    <t>970T</t>
  </si>
  <si>
    <t xml:space="preserve">Outside ESL Rooms     </t>
  </si>
  <si>
    <t>Sharewall, 4'ht x 12'long Gloss White</t>
  </si>
  <si>
    <t>Outside 1st, 2nd</t>
  </si>
  <si>
    <t>16 Rooms</t>
  </si>
  <si>
    <t>Outside ESL Rooms</t>
  </si>
  <si>
    <t xml:space="preserve">Outside 3rd-5th </t>
  </si>
  <si>
    <t>24 Rooms</t>
  </si>
  <si>
    <t>Overall Total Bid Amount</t>
  </si>
  <si>
    <t>Total Bid Amount</t>
  </si>
  <si>
    <t>Requested Alt. Manufacturer</t>
  </si>
  <si>
    <t>Pre-K 4 Rooms</t>
  </si>
  <si>
    <t>Requested Alt. Item Number</t>
  </si>
  <si>
    <t>Horizontal White Board Sliding 4'x12' 4 track/4 panel</t>
  </si>
  <si>
    <t>Loveseat, Both Arms - Grade 6 Fabric</t>
  </si>
  <si>
    <t>Mobile 8ft Convertible Bench Table *High Quality
*Model preferred by MCS/SCS for 10+ years</t>
  </si>
  <si>
    <t xml:space="preserve">Instructions: </t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</si>
  <si>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the pricing section of the spreadsheet shall not be submitted with your Prequalification Response and will not be accepted before the second phase of this two phase bid process. </t>
    </r>
  </si>
  <si>
    <r>
      <t xml:space="preserve">Bidders requesting alternates to the listed brands and/or item numbers must enter the "Requested Alt. Manufacturer Name" and "Alternate Item Number" where indicated under each tab and submit no later than the </t>
    </r>
    <r>
      <rPr>
        <b/>
        <u/>
        <sz val="11"/>
        <color theme="1"/>
        <rFont val="Calibri"/>
        <family val="2"/>
        <scheme val="minor"/>
      </rPr>
      <t>"Alternate Product Submission" date listed in the IFB under the Important Milestone dates.</t>
    </r>
  </si>
  <si>
    <t>Square Stool</t>
  </si>
  <si>
    <t>Rectangle Variable Height</t>
  </si>
  <si>
    <t>Inside Armless Chair</t>
  </si>
  <si>
    <t>Outside Armless Chair</t>
  </si>
  <si>
    <t>Single Bench With Laminate Top</t>
  </si>
  <si>
    <t>Wedge Bench With Laminate Top</t>
  </si>
  <si>
    <t>Rectangular Variable Height Stool-High</t>
  </si>
  <si>
    <t>Pouf Stool With Laminate Top</t>
  </si>
  <si>
    <t>Docucam Stand With Microscope</t>
  </si>
  <si>
    <t>Single Bench - laminate top - Grade 6 Fabric</t>
  </si>
  <si>
    <t>7000T</t>
  </si>
  <si>
    <t>Right Hand Black and Custom Top Desk</t>
  </si>
  <si>
    <t>58531-XXXX-XX</t>
  </si>
  <si>
    <r>
      <t xml:space="preserve">Mobile Power Tower </t>
    </r>
    <r>
      <rPr>
        <b/>
        <sz val="11"/>
        <color theme="1"/>
        <rFont val="Calibri"/>
        <family val="2"/>
        <scheme val="minor"/>
      </rPr>
      <t xml:space="preserve">Battery Charged, Cordless </t>
    </r>
    <r>
      <rPr>
        <sz val="11"/>
        <color theme="1"/>
        <rFont val="Calibri"/>
        <family val="2"/>
        <scheme val="minor"/>
      </rPr>
      <t>Multiuser Charging &amp; Power Center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</si>
</sst>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B03B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44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4" fontId="0" fillId="0" borderId="1" xfId="0" applyNumberFormat="1" applyBorder="1"/>
    <xf numFmtId="44" fontId="0" fillId="0" borderId="3" xfId="0" applyNumberFormat="1" applyBorder="1"/>
    <xf numFmtId="44" fontId="0" fillId="0" borderId="6" xfId="0" applyNumberFormat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0" applyNumberFormat="1" applyFill="1" applyBorder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0" fillId="0" borderId="1" xfId="0" quotePrefix="1" applyFont="1" applyFill="1" applyBorder="1"/>
    <xf numFmtId="44" fontId="3" fillId="0" borderId="1" xfId="1" applyFont="1" applyFill="1" applyBorder="1"/>
    <xf numFmtId="44" fontId="0" fillId="0" borderId="3" xfId="0" applyNumberFormat="1" applyFont="1" applyFill="1" applyBorder="1"/>
    <xf numFmtId="0" fontId="0" fillId="0" borderId="5" xfId="0" quotePrefix="1" applyFont="1" applyFill="1" applyBorder="1"/>
    <xf numFmtId="44" fontId="3" fillId="0" borderId="5" xfId="1" applyFont="1" applyFill="1" applyBorder="1"/>
    <xf numFmtId="44" fontId="0" fillId="0" borderId="6" xfId="0" applyNumberFormat="1" applyFont="1" applyFill="1" applyBorder="1"/>
    <xf numFmtId="0" fontId="0" fillId="0" borderId="1" xfId="0" applyBorder="1" applyAlignment="1">
      <alignment horizontal="left"/>
    </xf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5" xfId="0" applyBorder="1"/>
    <xf numFmtId="0" fontId="0" fillId="0" borderId="1" xfId="0" applyFont="1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5" xfId="0" quotePrefix="1" applyBorder="1" applyAlignment="1">
      <alignment wrapText="1"/>
    </xf>
    <xf numFmtId="0" fontId="0" fillId="0" borderId="1" xfId="0" applyBorder="1" applyAlignment="1">
      <alignment wrapText="1"/>
    </xf>
    <xf numFmtId="44" fontId="0" fillId="0" borderId="5" xfId="1" applyFont="1" applyBorder="1"/>
    <xf numFmtId="0" fontId="0" fillId="0" borderId="1" xfId="0" applyBorder="1"/>
    <xf numFmtId="0" fontId="0" fillId="0" borderId="1" xfId="0" quotePrefix="1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44" fontId="4" fillId="0" borderId="10" xfId="0" applyNumberFormat="1" applyFont="1" applyBorder="1"/>
    <xf numFmtId="44" fontId="0" fillId="0" borderId="0" xfId="0" applyNumberFormat="1"/>
    <xf numFmtId="0" fontId="0" fillId="0" borderId="1" xfId="0" applyFont="1" applyBorder="1"/>
    <xf numFmtId="0" fontId="0" fillId="0" borderId="5" xfId="0" applyFont="1" applyBorder="1"/>
    <xf numFmtId="0" fontId="0" fillId="0" borderId="0" xfId="0" applyAlignment="1">
      <alignment horizont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quotePrefix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10" fontId="4" fillId="0" borderId="11" xfId="2" applyNumberFormat="1" applyFont="1" applyBorder="1"/>
    <xf numFmtId="0" fontId="9" fillId="0" borderId="11" xfId="0" applyFont="1" applyBorder="1" applyAlignment="1">
      <alignment horizontal="center" vertical="center" wrapText="1"/>
    </xf>
    <xf numFmtId="44" fontId="10" fillId="0" borderId="19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9" fillId="0" borderId="0" xfId="0" applyFont="1"/>
    <xf numFmtId="0" fontId="0" fillId="0" borderId="21" xfId="0" applyBorder="1"/>
    <xf numFmtId="0" fontId="0" fillId="0" borderId="21" xfId="0" applyFill="1" applyBorder="1"/>
    <xf numFmtId="0" fontId="0" fillId="0" borderId="20" xfId="0" applyBorder="1"/>
    <xf numFmtId="0" fontId="0" fillId="0" borderId="22" xfId="0" applyBorder="1" applyAlignment="1">
      <alignment horizontal="left"/>
    </xf>
    <xf numFmtId="0" fontId="0" fillId="0" borderId="22" xfId="0" applyBorder="1" applyAlignment="1">
      <alignment wrapText="1"/>
    </xf>
    <xf numFmtId="44" fontId="0" fillId="0" borderId="22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Fill="1" applyBorder="1" applyAlignment="1">
      <alignment horizontal="center" wrapText="1"/>
    </xf>
    <xf numFmtId="44" fontId="0" fillId="0" borderId="23" xfId="0" applyNumberFormat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4" fillId="0" borderId="10" xfId="0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2" borderId="1" xfId="0" quotePrefix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44" fontId="0" fillId="0" borderId="1" xfId="1" applyFont="1" applyBorder="1" applyAlignment="1" applyProtection="1">
      <alignment vertical="center"/>
      <protection locked="0"/>
    </xf>
    <xf numFmtId="44" fontId="0" fillId="0" borderId="5" xfId="1" applyFont="1" applyBorder="1" applyAlignment="1" applyProtection="1">
      <alignment vertical="center"/>
      <protection locked="0"/>
    </xf>
    <xf numFmtId="0" fontId="0" fillId="2" borderId="1" xfId="0" quotePrefix="1" applyFill="1" applyBorder="1" applyAlignment="1" applyProtection="1">
      <alignment horizontal="left"/>
      <protection locked="0"/>
    </xf>
    <xf numFmtId="44" fontId="0" fillId="0" borderId="1" xfId="1" applyFont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44" fontId="0" fillId="0" borderId="5" xfId="1" applyFont="1" applyBorder="1" applyProtection="1">
      <protection locked="0"/>
    </xf>
    <xf numFmtId="44" fontId="10" fillId="0" borderId="13" xfId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quotePrefix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0" fillId="0" borderId="3" xfId="0" applyNumberFormat="1" applyFont="1" applyBorder="1" applyAlignment="1">
      <alignment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3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44" fontId="3" fillId="0" borderId="5" xfId="1" applyFont="1" applyBorder="1" applyAlignment="1">
      <alignment vertical="center"/>
    </xf>
    <xf numFmtId="44" fontId="0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quotePrefix="1" applyBorder="1" applyAlignment="1">
      <alignment vertical="center"/>
    </xf>
    <xf numFmtId="44" fontId="0" fillId="0" borderId="1" xfId="1" applyFont="1" applyFill="1" applyBorder="1" applyAlignment="1" applyProtection="1">
      <alignment vertical="center"/>
      <protection locked="0"/>
    </xf>
    <xf numFmtId="44" fontId="0" fillId="0" borderId="3" xfId="0" applyNumberForma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1" xfId="0" quotePrefix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0" applyNumberForma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3" fillId="0" borderId="1" xfId="1" applyFont="1" applyFill="1" applyBorder="1" applyProtection="1">
      <protection locked="0"/>
    </xf>
    <xf numFmtId="0" fontId="0" fillId="2" borderId="5" xfId="0" quotePrefix="1" applyFill="1" applyBorder="1" applyAlignment="1" applyProtection="1">
      <alignment horizontal="left"/>
      <protection locked="0"/>
    </xf>
    <xf numFmtId="44" fontId="3" fillId="0" borderId="5" xfId="1" applyFont="1" applyFill="1" applyBorder="1" applyProtection="1">
      <protection locked="0"/>
    </xf>
    <xf numFmtId="0" fontId="0" fillId="0" borderId="5" xfId="0" applyBorder="1" applyAlignment="1">
      <alignment vertical="center" wrapText="1"/>
    </xf>
    <xf numFmtId="0" fontId="0" fillId="0" borderId="1" xfId="0" quotePrefix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44" fontId="0" fillId="0" borderId="3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44" fontId="0" fillId="0" borderId="5" xfId="1" applyFont="1" applyFill="1" applyBorder="1" applyAlignment="1">
      <alignment vertical="center"/>
    </xf>
    <xf numFmtId="44" fontId="0" fillId="0" borderId="6" xfId="0" applyNumberFormat="1" applyFill="1" applyBorder="1" applyAlignment="1">
      <alignment vertical="center"/>
    </xf>
    <xf numFmtId="44" fontId="4" fillId="0" borderId="10" xfId="0" applyNumberFormat="1" applyFont="1" applyFill="1" applyBorder="1" applyAlignment="1">
      <alignment vertical="center"/>
    </xf>
    <xf numFmtId="0" fontId="0" fillId="0" borderId="1" xfId="0" quotePrefix="1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5" xfId="0" quotePrefix="1" applyFont="1" applyFill="1" applyBorder="1" applyAlignment="1">
      <alignment vertical="center"/>
    </xf>
    <xf numFmtId="44" fontId="3" fillId="0" borderId="5" xfId="1" applyFont="1" applyFill="1" applyBorder="1" applyAlignment="1">
      <alignment vertical="center"/>
    </xf>
    <xf numFmtId="44" fontId="0" fillId="0" borderId="6" xfId="0" applyNumberFormat="1" applyFont="1" applyFill="1" applyBorder="1" applyAlignment="1">
      <alignment vertical="center"/>
    </xf>
    <xf numFmtId="0" fontId="0" fillId="0" borderId="0" xfId="0" quotePrefix="1" applyFill="1" applyBorder="1" applyAlignment="1">
      <alignment horizontal="left" vertical="center"/>
    </xf>
    <xf numFmtId="44" fontId="3" fillId="0" borderId="1" xfId="1" applyFont="1" applyFill="1" applyBorder="1" applyAlignment="1" applyProtection="1">
      <alignment vertical="center"/>
      <protection locked="0"/>
    </xf>
    <xf numFmtId="0" fontId="0" fillId="2" borderId="5" xfId="0" quotePrefix="1" applyFill="1" applyBorder="1" applyAlignment="1" applyProtection="1">
      <alignment horizontal="left" vertical="center"/>
      <protection locked="0"/>
    </xf>
    <xf numFmtId="44" fontId="3" fillId="0" borderId="5" xfId="1" applyFont="1" applyFill="1" applyBorder="1" applyAlignment="1" applyProtection="1">
      <alignment vertical="center"/>
      <protection locked="0"/>
    </xf>
    <xf numFmtId="0" fontId="0" fillId="0" borderId="5" xfId="0" quotePrefix="1" applyBorder="1" applyAlignment="1">
      <alignment vertical="center" wrapText="1"/>
    </xf>
    <xf numFmtId="44" fontId="4" fillId="0" borderId="10" xfId="0" applyNumberFormat="1" applyFont="1" applyBorder="1" applyAlignment="1">
      <alignment horizontal="right" vertical="center"/>
    </xf>
    <xf numFmtId="44" fontId="4" fillId="0" borderId="0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5" xfId="0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0" fontId="0" fillId="0" borderId="24" xfId="0" applyBorder="1" applyAlignment="1">
      <alignment horizontal="center"/>
    </xf>
    <xf numFmtId="0" fontId="0" fillId="0" borderId="23" xfId="0" applyFont="1" applyBorder="1"/>
    <xf numFmtId="0" fontId="0" fillId="0" borderId="23" xfId="0" applyFont="1" applyBorder="1" applyAlignment="1">
      <alignment wrapText="1"/>
    </xf>
    <xf numFmtId="0" fontId="0" fillId="0" borderId="23" xfId="0" quotePrefix="1" applyBorder="1" applyAlignment="1">
      <alignment wrapText="1"/>
    </xf>
    <xf numFmtId="0" fontId="0" fillId="0" borderId="23" xfId="0" applyBorder="1" applyAlignment="1">
      <alignment horizontal="center"/>
    </xf>
    <xf numFmtId="0" fontId="0" fillId="2" borderId="23" xfId="0" applyFill="1" applyBorder="1" applyAlignment="1" applyProtection="1">
      <alignment horizontal="left"/>
      <protection locked="0"/>
    </xf>
    <xf numFmtId="44" fontId="0" fillId="0" borderId="23" xfId="1" applyFont="1" applyBorder="1" applyProtection="1">
      <protection locked="0"/>
    </xf>
    <xf numFmtId="0" fontId="0" fillId="0" borderId="5" xfId="0" quotePrefix="1" applyFill="1" applyBorder="1" applyAlignment="1">
      <alignment vertical="center" wrapText="1"/>
    </xf>
    <xf numFmtId="44" fontId="0" fillId="0" borderId="1" xfId="1" applyNumberFormat="1" applyFont="1" applyBorder="1" applyAlignment="1">
      <alignment vertical="center"/>
    </xf>
    <xf numFmtId="44" fontId="0" fillId="0" borderId="5" xfId="1" applyNumberFormat="1" applyFon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4" fontId="0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4" fontId="0" fillId="0" borderId="1" xfId="1" applyFont="1" applyBorder="1" applyAlignment="1" applyProtection="1">
      <alignment vertical="center" wrapText="1"/>
      <protection locked="0"/>
    </xf>
    <xf numFmtId="44" fontId="0" fillId="0" borderId="1" xfId="1" applyFont="1" applyFill="1" applyBorder="1" applyAlignment="1" applyProtection="1">
      <alignment vertical="center" wrapText="1"/>
      <protection locked="0"/>
    </xf>
    <xf numFmtId="44" fontId="0" fillId="0" borderId="5" xfId="1" applyFont="1" applyBorder="1" applyAlignment="1" applyProtection="1">
      <alignment vertical="center" wrapText="1"/>
      <protection locked="0"/>
    </xf>
    <xf numFmtId="44" fontId="0" fillId="0" borderId="6" xfId="1" applyFont="1" applyFill="1" applyBorder="1" applyAlignment="1">
      <alignment vertical="center" wrapText="1"/>
    </xf>
    <xf numFmtId="44" fontId="4" fillId="0" borderId="10" xfId="1" applyFont="1" applyBorder="1" applyAlignment="1">
      <alignment vertical="center"/>
    </xf>
    <xf numFmtId="0" fontId="10" fillId="0" borderId="14" xfId="0" applyFont="1" applyBorder="1" applyAlignment="1">
      <alignment horizontal="right" indent="2"/>
    </xf>
    <xf numFmtId="0" fontId="10" fillId="0" borderId="18" xfId="0" applyFont="1" applyBorder="1" applyAlignment="1">
      <alignment horizontal="right" indent="2"/>
    </xf>
    <xf numFmtId="0" fontId="10" fillId="0" borderId="15" xfId="0" applyFont="1" applyBorder="1" applyAlignment="1">
      <alignment horizontal="right" indent="2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Border="1" applyAlignment="1">
      <alignment horizontal="right" indent="1"/>
    </xf>
    <xf numFmtId="0" fontId="4" fillId="0" borderId="16" xfId="0" applyFont="1" applyBorder="1" applyAlignment="1">
      <alignment horizontal="right" indent="1"/>
    </xf>
    <xf numFmtId="0" fontId="4" fillId="0" borderId="0" xfId="0" applyFont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indent="1"/>
    </xf>
    <xf numFmtId="0" fontId="0" fillId="0" borderId="0" xfId="0" applyFill="1" applyAlignment="1">
      <alignment horizontal="left"/>
    </xf>
    <xf numFmtId="0" fontId="4" fillId="0" borderId="0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B03B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2BF554-3E4F-48C0-88AA-978CDB59E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9525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windowProtection="1" showGridLines="0" showRuler="0" zoomScaleNormal="100" workbookViewId="0">
      <selection activeCell="I12" sqref="I12"/>
    </sheetView>
  </sheetViews>
  <sheetFormatPr defaultRowHeight="15" x14ac:dyDescent="0.25"/>
  <cols>
    <col min="1" max="1" width="6.140625" customWidth="1"/>
    <col min="2" max="2" width="41.140625" customWidth="1"/>
    <col min="3" max="3" width="13.140625" customWidth="1"/>
    <col min="4" max="4" width="19.7109375" bestFit="1" customWidth="1"/>
    <col min="5" max="5" width="5.5703125" customWidth="1"/>
    <col min="6" max="6" width="11.85546875" customWidth="1"/>
    <col min="7" max="7" width="14.28515625" bestFit="1" customWidth="1"/>
    <col min="9" max="10" width="14.28515625" bestFit="1" customWidth="1"/>
  </cols>
  <sheetData>
    <row r="1" spans="1:13" ht="57" thickBot="1" x14ac:dyDescent="0.3">
      <c r="D1" s="59" t="s">
        <v>285</v>
      </c>
    </row>
    <row r="2" spans="1:13" ht="19.5" thickBot="1" x14ac:dyDescent="0.35">
      <c r="D2" s="58">
        <v>0</v>
      </c>
      <c r="F2" s="70" t="s">
        <v>320</v>
      </c>
    </row>
    <row r="3" spans="1:13" ht="15" customHeight="1" x14ac:dyDescent="0.25">
      <c r="G3" s="208" t="s">
        <v>322</v>
      </c>
      <c r="H3" s="208"/>
      <c r="I3" s="208"/>
      <c r="J3" s="208"/>
      <c r="K3" s="208"/>
      <c r="L3" s="208"/>
      <c r="M3" s="208"/>
    </row>
    <row r="4" spans="1:13" ht="16.5" customHeight="1" x14ac:dyDescent="0.25">
      <c r="G4" s="208"/>
      <c r="H4" s="208"/>
      <c r="I4" s="208"/>
      <c r="J4" s="208"/>
      <c r="K4" s="208"/>
      <c r="L4" s="208"/>
      <c r="M4" s="208"/>
    </row>
    <row r="5" spans="1:13" ht="27" thickBot="1" x14ac:dyDescent="0.45">
      <c r="A5" s="1" t="s">
        <v>20</v>
      </c>
      <c r="G5" s="208"/>
      <c r="H5" s="208"/>
      <c r="I5" s="208"/>
      <c r="J5" s="208"/>
      <c r="K5" s="208"/>
      <c r="L5" s="208"/>
      <c r="M5" s="208"/>
    </row>
    <row r="6" spans="1:13" ht="18.75" customHeight="1" thickBot="1" x14ac:dyDescent="0.35">
      <c r="A6" s="204" t="s">
        <v>312</v>
      </c>
      <c r="B6" s="205"/>
      <c r="C6" s="206"/>
      <c r="D6" s="60">
        <f>D39</f>
        <v>0</v>
      </c>
      <c r="G6" s="208"/>
      <c r="H6" s="208"/>
      <c r="I6" s="208"/>
      <c r="J6" s="208"/>
      <c r="K6" s="208"/>
      <c r="L6" s="208"/>
      <c r="M6" s="208"/>
    </row>
    <row r="7" spans="1:13" s="28" customFormat="1" ht="14.25" customHeight="1" x14ac:dyDescent="0.4">
      <c r="A7" s="29"/>
      <c r="G7" s="207" t="s">
        <v>321</v>
      </c>
      <c r="H7" s="207"/>
      <c r="I7" s="207"/>
      <c r="J7" s="207"/>
      <c r="K7" s="207"/>
      <c r="L7" s="207"/>
      <c r="M7" s="207"/>
    </row>
    <row r="8" spans="1:13" ht="11.25" customHeight="1" thickBot="1" x14ac:dyDescent="0.3">
      <c r="G8" s="207"/>
      <c r="H8" s="207"/>
      <c r="I8" s="207"/>
      <c r="J8" s="207"/>
      <c r="K8" s="207"/>
      <c r="L8" s="207"/>
      <c r="M8" s="207"/>
    </row>
    <row r="9" spans="1:13" ht="30.75" thickBot="1" x14ac:dyDescent="0.3">
      <c r="A9" s="77" t="s">
        <v>150</v>
      </c>
      <c r="B9" s="78" t="s">
        <v>151</v>
      </c>
      <c r="C9" s="79"/>
      <c r="D9" s="80" t="s">
        <v>286</v>
      </c>
      <c r="G9" s="207"/>
      <c r="H9" s="207"/>
      <c r="I9" s="207"/>
      <c r="J9" s="207"/>
      <c r="K9" s="207"/>
      <c r="L9" s="207"/>
      <c r="M9" s="207"/>
    </row>
    <row r="10" spans="1:13" ht="18" customHeight="1" x14ac:dyDescent="0.25">
      <c r="A10" s="74">
        <v>1</v>
      </c>
      <c r="B10" s="75" t="s">
        <v>172</v>
      </c>
      <c r="C10" s="75" t="s">
        <v>0</v>
      </c>
      <c r="D10" s="76">
        <f>PreK!J21</f>
        <v>0</v>
      </c>
      <c r="J10" s="48"/>
    </row>
    <row r="11" spans="1:13" ht="18" customHeight="1" x14ac:dyDescent="0.25">
      <c r="A11" s="27">
        <v>2</v>
      </c>
      <c r="B11" s="33" t="s">
        <v>152</v>
      </c>
      <c r="C11" s="33" t="s">
        <v>174</v>
      </c>
      <c r="D11" s="6">
        <f>Kindergarten!J21</f>
        <v>0</v>
      </c>
    </row>
    <row r="12" spans="1:13" ht="18" customHeight="1" x14ac:dyDescent="0.25">
      <c r="A12" s="27">
        <v>3</v>
      </c>
      <c r="B12" s="34" t="s">
        <v>153</v>
      </c>
      <c r="C12" s="34" t="s">
        <v>0</v>
      </c>
      <c r="D12" s="6">
        <f>'Outside PK,KK'!J27</f>
        <v>0</v>
      </c>
    </row>
    <row r="13" spans="1:13" ht="18" customHeight="1" x14ac:dyDescent="0.25">
      <c r="A13" s="27">
        <v>4</v>
      </c>
      <c r="B13" s="34" t="s">
        <v>154</v>
      </c>
      <c r="C13" s="34" t="s">
        <v>174</v>
      </c>
      <c r="D13" s="6">
        <f>'1st Grade'!J23</f>
        <v>0</v>
      </c>
    </row>
    <row r="14" spans="1:13" ht="18" customHeight="1" x14ac:dyDescent="0.25">
      <c r="A14" s="27">
        <v>5</v>
      </c>
      <c r="B14" s="34" t="s">
        <v>155</v>
      </c>
      <c r="C14" s="34" t="s">
        <v>175</v>
      </c>
      <c r="D14" s="6">
        <f>'2nd Grade'!J23</f>
        <v>0</v>
      </c>
    </row>
    <row r="15" spans="1:13" s="32" customFormat="1" ht="18" customHeight="1" x14ac:dyDescent="0.25">
      <c r="A15" s="27">
        <v>6</v>
      </c>
      <c r="B15" s="34" t="s">
        <v>307</v>
      </c>
      <c r="C15" s="34" t="s">
        <v>308</v>
      </c>
      <c r="D15" s="6">
        <f>'Outside 1st, 2nd'!J11</f>
        <v>0</v>
      </c>
    </row>
    <row r="16" spans="1:13" ht="18" customHeight="1" x14ac:dyDescent="0.25">
      <c r="A16" s="27">
        <v>7</v>
      </c>
      <c r="B16" s="210" t="s">
        <v>173</v>
      </c>
      <c r="C16" s="210"/>
      <c r="D16" s="14">
        <f>'Group Act Rm--1st &amp; 2nd Gr'!J21</f>
        <v>0</v>
      </c>
    </row>
    <row r="17" spans="1:4" ht="18" customHeight="1" x14ac:dyDescent="0.25">
      <c r="A17" s="27">
        <v>8</v>
      </c>
      <c r="B17" s="34" t="s">
        <v>156</v>
      </c>
      <c r="C17" s="34" t="s">
        <v>176</v>
      </c>
      <c r="D17" s="6">
        <f>'3rd Grade'!J23</f>
        <v>0</v>
      </c>
    </row>
    <row r="18" spans="1:4" ht="18" customHeight="1" x14ac:dyDescent="0.25">
      <c r="A18" s="27">
        <v>9</v>
      </c>
      <c r="B18" s="34" t="s">
        <v>157</v>
      </c>
      <c r="C18" s="34" t="s">
        <v>176</v>
      </c>
      <c r="D18" s="6">
        <f>'4th Grade'!J23</f>
        <v>0</v>
      </c>
    </row>
    <row r="19" spans="1:4" ht="18" customHeight="1" x14ac:dyDescent="0.25">
      <c r="A19" s="27">
        <v>10</v>
      </c>
      <c r="B19" s="34" t="s">
        <v>158</v>
      </c>
      <c r="C19" s="34" t="s">
        <v>176</v>
      </c>
      <c r="D19" s="6">
        <f>'5th Grade'!J23</f>
        <v>0</v>
      </c>
    </row>
    <row r="20" spans="1:4" s="32" customFormat="1" ht="18" customHeight="1" x14ac:dyDescent="0.25">
      <c r="A20" s="27">
        <v>11</v>
      </c>
      <c r="B20" s="34" t="s">
        <v>310</v>
      </c>
      <c r="C20" s="34" t="s">
        <v>311</v>
      </c>
      <c r="D20" s="6">
        <f>'Outside 3rd - 5th'!J11</f>
        <v>0</v>
      </c>
    </row>
    <row r="21" spans="1:4" ht="18" customHeight="1" x14ac:dyDescent="0.25">
      <c r="A21" s="27">
        <v>12</v>
      </c>
      <c r="B21" s="34" t="s">
        <v>159</v>
      </c>
      <c r="C21" s="34" t="s">
        <v>177</v>
      </c>
      <c r="D21" s="6">
        <f>'Conference Rooms 3rd-5th'!J13</f>
        <v>0</v>
      </c>
    </row>
    <row r="22" spans="1:4" ht="18" customHeight="1" x14ac:dyDescent="0.25">
      <c r="A22" s="27">
        <v>13</v>
      </c>
      <c r="B22" s="210" t="s">
        <v>127</v>
      </c>
      <c r="C22" s="210"/>
      <c r="D22" s="6">
        <f>Stairwell!J15</f>
        <v>0</v>
      </c>
    </row>
    <row r="23" spans="1:4" ht="18" customHeight="1" x14ac:dyDescent="0.25">
      <c r="A23" s="27">
        <v>14</v>
      </c>
      <c r="B23" s="34" t="s">
        <v>131</v>
      </c>
      <c r="C23" s="34" t="s">
        <v>175</v>
      </c>
      <c r="D23" s="6">
        <f>'ESL K-2'!J16</f>
        <v>0</v>
      </c>
    </row>
    <row r="24" spans="1:4" ht="18" customHeight="1" x14ac:dyDescent="0.25">
      <c r="A24" s="27">
        <v>15</v>
      </c>
      <c r="B24" s="34" t="s">
        <v>133</v>
      </c>
      <c r="C24" s="34" t="s">
        <v>178</v>
      </c>
      <c r="D24" s="6">
        <f>'ESL 3-5'!J16</f>
        <v>0</v>
      </c>
    </row>
    <row r="25" spans="1:4" s="32" customFormat="1" ht="18" customHeight="1" x14ac:dyDescent="0.25">
      <c r="A25" s="27">
        <v>16</v>
      </c>
      <c r="B25" s="34" t="s">
        <v>309</v>
      </c>
      <c r="C25" s="34" t="s">
        <v>177</v>
      </c>
      <c r="D25" s="6">
        <f>'Outside ESL'!J10</f>
        <v>0</v>
      </c>
    </row>
    <row r="26" spans="1:4" ht="18" customHeight="1" x14ac:dyDescent="0.25">
      <c r="A26" s="27">
        <v>17</v>
      </c>
      <c r="B26" s="210" t="s">
        <v>62</v>
      </c>
      <c r="C26" s="210"/>
      <c r="D26" s="6">
        <f>'CDC K-2'!J22</f>
        <v>0</v>
      </c>
    </row>
    <row r="27" spans="1:4" ht="18" customHeight="1" x14ac:dyDescent="0.25">
      <c r="A27" s="27">
        <v>18</v>
      </c>
      <c r="B27" s="210" t="s">
        <v>66</v>
      </c>
      <c r="C27" s="210"/>
      <c r="D27" s="6">
        <f>'CDC 3-5'!J22</f>
        <v>0</v>
      </c>
    </row>
    <row r="28" spans="1:4" ht="18" customHeight="1" x14ac:dyDescent="0.25">
      <c r="A28" s="27">
        <v>19</v>
      </c>
      <c r="B28" s="210" t="s">
        <v>67</v>
      </c>
      <c r="C28" s="210"/>
      <c r="D28" s="6">
        <f>'Science Lab'!J14</f>
        <v>0</v>
      </c>
    </row>
    <row r="29" spans="1:4" ht="18" customHeight="1" x14ac:dyDescent="0.25">
      <c r="A29" s="27">
        <v>20</v>
      </c>
      <c r="B29" s="210" t="s">
        <v>73</v>
      </c>
      <c r="C29" s="210"/>
      <c r="D29" s="6">
        <f>'Math Lab'!J16</f>
        <v>0</v>
      </c>
    </row>
    <row r="30" spans="1:4" ht="18" customHeight="1" x14ac:dyDescent="0.25">
      <c r="A30" s="27">
        <v>21</v>
      </c>
      <c r="B30" s="210" t="s">
        <v>75</v>
      </c>
      <c r="C30" s="210"/>
      <c r="D30" s="6">
        <f>Library!J25</f>
        <v>0</v>
      </c>
    </row>
    <row r="31" spans="1:4" ht="18" customHeight="1" x14ac:dyDescent="0.25">
      <c r="A31" s="27">
        <v>22</v>
      </c>
      <c r="B31" s="210" t="s">
        <v>160</v>
      </c>
      <c r="C31" s="210"/>
      <c r="D31" s="6">
        <f>'Art #1'!J21</f>
        <v>0</v>
      </c>
    </row>
    <row r="32" spans="1:4" ht="18" customHeight="1" x14ac:dyDescent="0.25">
      <c r="A32" s="27">
        <v>23</v>
      </c>
      <c r="B32" s="210" t="s">
        <v>161</v>
      </c>
      <c r="C32" s="210"/>
      <c r="D32" s="6">
        <f>'Art #2'!J18</f>
        <v>0</v>
      </c>
    </row>
    <row r="33" spans="1:4" ht="18" customHeight="1" x14ac:dyDescent="0.25">
      <c r="A33" s="27">
        <v>24</v>
      </c>
      <c r="B33" s="210" t="s">
        <v>179</v>
      </c>
      <c r="C33" s="210"/>
      <c r="D33" s="6">
        <f>'Cafeteria Multi'!J14</f>
        <v>0</v>
      </c>
    </row>
    <row r="34" spans="1:4" ht="18" customHeight="1" x14ac:dyDescent="0.25">
      <c r="A34" s="27">
        <v>25</v>
      </c>
      <c r="B34" s="210" t="s">
        <v>125</v>
      </c>
      <c r="C34" s="210"/>
      <c r="D34" s="6">
        <f>'School Technology'!J10</f>
        <v>0</v>
      </c>
    </row>
    <row r="35" spans="1:4" ht="18" customHeight="1" x14ac:dyDescent="0.25">
      <c r="A35" s="27">
        <v>26</v>
      </c>
      <c r="B35" s="71" t="s">
        <v>180</v>
      </c>
      <c r="C35" s="73"/>
      <c r="D35" s="6">
        <f>'Computer #1'!J14</f>
        <v>0</v>
      </c>
    </row>
    <row r="36" spans="1:4" ht="18" customHeight="1" x14ac:dyDescent="0.25">
      <c r="A36" s="27">
        <v>27</v>
      </c>
      <c r="B36" s="71" t="s">
        <v>181</v>
      </c>
      <c r="C36" s="73"/>
      <c r="D36" s="6">
        <f>'Computer #2'!J14</f>
        <v>0</v>
      </c>
    </row>
    <row r="37" spans="1:4" ht="18" customHeight="1" x14ac:dyDescent="0.25">
      <c r="A37" s="27">
        <v>28</v>
      </c>
      <c r="B37" s="71" t="s">
        <v>182</v>
      </c>
      <c r="C37" s="73"/>
      <c r="D37" s="6">
        <f>Chorus!J15</f>
        <v>0</v>
      </c>
    </row>
    <row r="38" spans="1:4" ht="18" customHeight="1" thickBot="1" x14ac:dyDescent="0.3">
      <c r="A38" s="27">
        <v>29</v>
      </c>
      <c r="B38" s="72" t="s">
        <v>183</v>
      </c>
      <c r="C38" s="73"/>
      <c r="D38" s="81">
        <f>Band!J14</f>
        <v>0</v>
      </c>
    </row>
    <row r="39" spans="1:4" ht="19.5" thickBot="1" x14ac:dyDescent="0.35">
      <c r="A39" s="204" t="s">
        <v>313</v>
      </c>
      <c r="B39" s="205"/>
      <c r="C39" s="206"/>
      <c r="D39" s="60">
        <f>SUM(D10:D38)</f>
        <v>0</v>
      </c>
    </row>
    <row r="40" spans="1:4" ht="8.25" customHeight="1" x14ac:dyDescent="0.25"/>
    <row r="41" spans="1:4" ht="15.75" x14ac:dyDescent="0.25">
      <c r="A41" s="211"/>
      <c r="B41" s="211"/>
      <c r="C41" s="211"/>
      <c r="D41" s="211"/>
    </row>
    <row r="42" spans="1:4" ht="8.25" customHeight="1" x14ac:dyDescent="0.25"/>
    <row r="43" spans="1:4" ht="15.75" x14ac:dyDescent="0.25">
      <c r="A43" s="211"/>
      <c r="B43" s="211"/>
      <c r="C43" s="211"/>
      <c r="D43" s="211"/>
    </row>
    <row r="44" spans="1:4" ht="8.25" customHeight="1" x14ac:dyDescent="0.25"/>
    <row r="45" spans="1:4" x14ac:dyDescent="0.25">
      <c r="A45" s="3"/>
      <c r="B45" s="209"/>
      <c r="C45" s="209"/>
    </row>
    <row r="46" spans="1:4" x14ac:dyDescent="0.25">
      <c r="B46" s="209"/>
      <c r="C46" s="209"/>
    </row>
  </sheetData>
  <sheetProtection password="CA4B" sheet="1" objects="1" scenarios="1" selectLockedCells="1"/>
  <mergeCells count="19">
    <mergeCell ref="A39:C39"/>
    <mergeCell ref="A41:D41"/>
    <mergeCell ref="A43:D43"/>
    <mergeCell ref="A6:C6"/>
    <mergeCell ref="G7:M9"/>
    <mergeCell ref="G3:M6"/>
    <mergeCell ref="B46:C46"/>
    <mergeCell ref="B16:C16"/>
    <mergeCell ref="B22:C22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5:C45"/>
  </mergeCells>
  <pageMargins left="0" right="0" top="0" bottom="0" header="0.3" footer="0.3"/>
  <pageSetup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25"/>
  <sheetViews>
    <sheetView windowProtection="1" showGridLines="0" zoomScaleNormal="100" workbookViewId="0">
      <selection activeCell="H21" sqref="H21"/>
    </sheetView>
  </sheetViews>
  <sheetFormatPr defaultRowHeight="15" x14ac:dyDescent="0.25"/>
  <cols>
    <col min="1" max="1" width="6.140625" style="5" customWidth="1"/>
    <col min="2" max="2" width="15" style="5" bestFit="1" customWidth="1"/>
    <col min="3" max="3" width="49.85546875" style="5" customWidth="1"/>
    <col min="4" max="4" width="15" style="5" bestFit="1" customWidth="1"/>
    <col min="5" max="5" width="5.42578125" style="13" bestFit="1" customWidth="1"/>
    <col min="6" max="6" width="15" style="84" customWidth="1"/>
    <col min="7" max="7" width="14.7109375" style="84" customWidth="1"/>
    <col min="8" max="8" width="9" style="5" bestFit="1" customWidth="1"/>
    <col min="9" max="9" width="17.5703125" style="5" bestFit="1" customWidth="1"/>
    <col min="10" max="10" width="15.7109375" style="5" bestFit="1" customWidth="1"/>
    <col min="11" max="16384" width="9.140625" style="5"/>
  </cols>
  <sheetData>
    <row r="2" spans="1:14" ht="15.75" thickBot="1" x14ac:dyDescent="0.3"/>
    <row r="3" spans="1:14" ht="27" thickBot="1" x14ac:dyDescent="0.3">
      <c r="A3" s="136" t="s">
        <v>20</v>
      </c>
      <c r="H3" s="214" t="s">
        <v>312</v>
      </c>
      <c r="I3" s="215"/>
      <c r="J3" s="113">
        <f>'Cover Sheet'!$D$39</f>
        <v>0</v>
      </c>
    </row>
    <row r="4" spans="1:14" ht="18.75" x14ac:dyDescent="0.25">
      <c r="A4" s="5" t="s">
        <v>96</v>
      </c>
      <c r="H4" s="114"/>
      <c r="I4" s="115"/>
      <c r="J4" s="116"/>
    </row>
    <row r="5" spans="1:14" ht="15.75" thickBot="1" x14ac:dyDescent="0.3"/>
    <row r="6" spans="1:14" ht="45" x14ac:dyDescent="0.25">
      <c r="A6" s="11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283</v>
      </c>
      <c r="I6" s="9" t="s">
        <v>284</v>
      </c>
      <c r="J6" s="10" t="s">
        <v>286</v>
      </c>
    </row>
    <row r="7" spans="1:14" x14ac:dyDescent="0.25">
      <c r="A7" s="85">
        <v>1</v>
      </c>
      <c r="B7" s="86" t="s">
        <v>4</v>
      </c>
      <c r="C7" s="87" t="s">
        <v>278</v>
      </c>
      <c r="D7" s="141" t="s">
        <v>265</v>
      </c>
      <c r="E7" s="89">
        <v>240</v>
      </c>
      <c r="F7" s="103"/>
      <c r="G7" s="103"/>
      <c r="H7" s="138"/>
      <c r="I7" s="90">
        <f>H7-(H7*'Cover Sheet'!$D$2)</f>
        <v>0</v>
      </c>
      <c r="J7" s="139">
        <f t="shared" ref="J7:J22" si="0">E7*I7</f>
        <v>0</v>
      </c>
    </row>
    <row r="8" spans="1:14" x14ac:dyDescent="0.25">
      <c r="A8" s="85">
        <v>2</v>
      </c>
      <c r="B8" s="86" t="s">
        <v>4</v>
      </c>
      <c r="C8" s="87" t="s">
        <v>44</v>
      </c>
      <c r="D8" s="137" t="s">
        <v>43</v>
      </c>
      <c r="E8" s="89">
        <v>40</v>
      </c>
      <c r="F8" s="103"/>
      <c r="G8" s="103"/>
      <c r="H8" s="138"/>
      <c r="I8" s="90">
        <f>H8-(H8*'Cover Sheet'!$D$2)</f>
        <v>0</v>
      </c>
      <c r="J8" s="139">
        <f t="shared" si="0"/>
        <v>0</v>
      </c>
    </row>
    <row r="9" spans="1:14" x14ac:dyDescent="0.25">
      <c r="A9" s="85">
        <v>3</v>
      </c>
      <c r="B9" s="86" t="s">
        <v>4</v>
      </c>
      <c r="C9" s="86" t="s">
        <v>252</v>
      </c>
      <c r="D9" s="153" t="s">
        <v>253</v>
      </c>
      <c r="E9" s="89">
        <v>240</v>
      </c>
      <c r="F9" s="104"/>
      <c r="G9" s="104"/>
      <c r="H9" s="138"/>
      <c r="I9" s="90">
        <f>H9-(H9*'Cover Sheet'!$D$2)</f>
        <v>0</v>
      </c>
      <c r="J9" s="139">
        <f t="shared" si="0"/>
        <v>0</v>
      </c>
      <c r="K9" s="222"/>
      <c r="L9" s="221"/>
      <c r="M9" s="221"/>
      <c r="N9" s="221"/>
    </row>
    <row r="10" spans="1:14" x14ac:dyDescent="0.25">
      <c r="A10" s="85">
        <v>4</v>
      </c>
      <c r="B10" s="86" t="s">
        <v>27</v>
      </c>
      <c r="C10" s="86" t="s">
        <v>40</v>
      </c>
      <c r="D10" s="140" t="s">
        <v>38</v>
      </c>
      <c r="E10" s="89">
        <v>64</v>
      </c>
      <c r="F10" s="104"/>
      <c r="G10" s="104"/>
      <c r="H10" s="138"/>
      <c r="I10" s="90">
        <f>H10-(H10*'Cover Sheet'!$D$2)</f>
        <v>0</v>
      </c>
      <c r="J10" s="139">
        <f t="shared" si="0"/>
        <v>0</v>
      </c>
    </row>
    <row r="11" spans="1:14" x14ac:dyDescent="0.25">
      <c r="A11" s="85">
        <v>5</v>
      </c>
      <c r="B11" s="86" t="s">
        <v>27</v>
      </c>
      <c r="C11" s="86" t="s">
        <v>45</v>
      </c>
      <c r="D11" s="140" t="s">
        <v>30</v>
      </c>
      <c r="E11" s="89">
        <v>40</v>
      </c>
      <c r="F11" s="103"/>
      <c r="G11" s="103"/>
      <c r="H11" s="138"/>
      <c r="I11" s="90">
        <f>H11-(H11*'Cover Sheet'!$D$2)</f>
        <v>0</v>
      </c>
      <c r="J11" s="139">
        <f t="shared" si="0"/>
        <v>0</v>
      </c>
    </row>
    <row r="12" spans="1:14" x14ac:dyDescent="0.25">
      <c r="A12" s="85">
        <v>6</v>
      </c>
      <c r="B12" s="86" t="s">
        <v>27</v>
      </c>
      <c r="C12" s="86" t="s">
        <v>236</v>
      </c>
      <c r="D12" s="140" t="s">
        <v>46</v>
      </c>
      <c r="E12" s="89">
        <v>24</v>
      </c>
      <c r="F12" s="103"/>
      <c r="G12" s="103"/>
      <c r="H12" s="138"/>
      <c r="I12" s="90">
        <f>H12-(H12*'Cover Sheet'!$D$2)</f>
        <v>0</v>
      </c>
      <c r="J12" s="139">
        <f t="shared" si="0"/>
        <v>0</v>
      </c>
    </row>
    <row r="13" spans="1:14" x14ac:dyDescent="0.25">
      <c r="A13" s="85">
        <v>7</v>
      </c>
      <c r="B13" s="86" t="s">
        <v>27</v>
      </c>
      <c r="C13" s="86" t="s">
        <v>237</v>
      </c>
      <c r="D13" s="140" t="s">
        <v>47</v>
      </c>
      <c r="E13" s="89">
        <v>32</v>
      </c>
      <c r="F13" s="103"/>
      <c r="G13" s="103"/>
      <c r="H13" s="138"/>
      <c r="I13" s="90">
        <f>H13-(H13*'Cover Sheet'!$D$2)</f>
        <v>0</v>
      </c>
      <c r="J13" s="139">
        <f t="shared" si="0"/>
        <v>0</v>
      </c>
    </row>
    <row r="14" spans="1:14" x14ac:dyDescent="0.25">
      <c r="A14" s="85">
        <v>8</v>
      </c>
      <c r="B14" s="86" t="s">
        <v>4</v>
      </c>
      <c r="C14" s="86" t="s">
        <v>48</v>
      </c>
      <c r="D14" s="140" t="s">
        <v>49</v>
      </c>
      <c r="E14" s="89">
        <v>8</v>
      </c>
      <c r="F14" s="104"/>
      <c r="G14" s="104"/>
      <c r="H14" s="138"/>
      <c r="I14" s="90">
        <f>H14-(H14*'Cover Sheet'!$D$2)</f>
        <v>0</v>
      </c>
      <c r="J14" s="139">
        <f t="shared" si="0"/>
        <v>0</v>
      </c>
    </row>
    <row r="15" spans="1:14" x14ac:dyDescent="0.25">
      <c r="A15" s="85">
        <v>9</v>
      </c>
      <c r="B15" s="86" t="s">
        <v>4</v>
      </c>
      <c r="C15" s="86" t="s">
        <v>51</v>
      </c>
      <c r="D15" s="140" t="s">
        <v>50</v>
      </c>
      <c r="E15" s="89">
        <v>8</v>
      </c>
      <c r="F15" s="103"/>
      <c r="G15" s="103"/>
      <c r="H15" s="138"/>
      <c r="I15" s="90">
        <f>H15-(H15*'Cover Sheet'!$D$2)</f>
        <v>0</v>
      </c>
      <c r="J15" s="139">
        <f t="shared" si="0"/>
        <v>0</v>
      </c>
    </row>
    <row r="16" spans="1:14" x14ac:dyDescent="0.25">
      <c r="A16" s="85">
        <v>10</v>
      </c>
      <c r="B16" s="86" t="s">
        <v>4</v>
      </c>
      <c r="C16" s="86" t="s">
        <v>52</v>
      </c>
      <c r="D16" s="140" t="s">
        <v>53</v>
      </c>
      <c r="E16" s="89">
        <v>24</v>
      </c>
      <c r="F16" s="104"/>
      <c r="G16" s="104"/>
      <c r="H16" s="138"/>
      <c r="I16" s="90">
        <f>H16-(H16*'Cover Sheet'!$D$2)</f>
        <v>0</v>
      </c>
      <c r="J16" s="139">
        <f t="shared" si="0"/>
        <v>0</v>
      </c>
    </row>
    <row r="17" spans="1:10" x14ac:dyDescent="0.25">
      <c r="A17" s="85">
        <v>11</v>
      </c>
      <c r="B17" s="86" t="s">
        <v>4</v>
      </c>
      <c r="C17" s="86" t="s">
        <v>54</v>
      </c>
      <c r="D17" s="140" t="s">
        <v>15</v>
      </c>
      <c r="E17" s="89">
        <v>8</v>
      </c>
      <c r="F17" s="104"/>
      <c r="G17" s="104"/>
      <c r="H17" s="138"/>
      <c r="I17" s="90">
        <f>H17-(H17*'Cover Sheet'!$D$2)</f>
        <v>0</v>
      </c>
      <c r="J17" s="139">
        <f t="shared" si="0"/>
        <v>0</v>
      </c>
    </row>
    <row r="18" spans="1:10" x14ac:dyDescent="0.25">
      <c r="A18" s="85">
        <v>12</v>
      </c>
      <c r="B18" s="86" t="s">
        <v>4</v>
      </c>
      <c r="C18" s="86" t="s">
        <v>56</v>
      </c>
      <c r="D18" s="140" t="s">
        <v>55</v>
      </c>
      <c r="E18" s="89">
        <v>8</v>
      </c>
      <c r="F18" s="104"/>
      <c r="G18" s="104"/>
      <c r="H18" s="138"/>
      <c r="I18" s="90">
        <f>H18-(H18*'Cover Sheet'!$D$2)</f>
        <v>0</v>
      </c>
      <c r="J18" s="139">
        <f t="shared" si="0"/>
        <v>0</v>
      </c>
    </row>
    <row r="19" spans="1:10" x14ac:dyDescent="0.25">
      <c r="A19" s="85">
        <v>13</v>
      </c>
      <c r="B19" s="86" t="s">
        <v>27</v>
      </c>
      <c r="C19" s="86" t="s">
        <v>123</v>
      </c>
      <c r="D19" s="140" t="s">
        <v>19</v>
      </c>
      <c r="E19" s="89">
        <v>8</v>
      </c>
      <c r="F19" s="104"/>
      <c r="G19" s="104"/>
      <c r="H19" s="138"/>
      <c r="I19" s="90">
        <f>H19-(H19*'Cover Sheet'!$D$2)</f>
        <v>0</v>
      </c>
      <c r="J19" s="139">
        <f t="shared" si="0"/>
        <v>0</v>
      </c>
    </row>
    <row r="20" spans="1:10" x14ac:dyDescent="0.25">
      <c r="A20" s="85">
        <v>14</v>
      </c>
      <c r="B20" s="86" t="s">
        <v>27</v>
      </c>
      <c r="C20" s="87" t="s">
        <v>223</v>
      </c>
      <c r="D20" s="140" t="s">
        <v>99</v>
      </c>
      <c r="E20" s="89">
        <v>24</v>
      </c>
      <c r="F20" s="104"/>
      <c r="G20" s="104"/>
      <c r="H20" s="138"/>
      <c r="I20" s="90">
        <f>H20-(H20*'Cover Sheet'!$D$2)</f>
        <v>0</v>
      </c>
      <c r="J20" s="139">
        <f t="shared" si="0"/>
        <v>0</v>
      </c>
    </row>
    <row r="21" spans="1:10" x14ac:dyDescent="0.25">
      <c r="A21" s="85">
        <v>15</v>
      </c>
      <c r="B21" s="86" t="s">
        <v>27</v>
      </c>
      <c r="C21" s="86" t="s">
        <v>226</v>
      </c>
      <c r="D21" s="143" t="s">
        <v>107</v>
      </c>
      <c r="E21" s="89">
        <v>16</v>
      </c>
      <c r="F21" s="104"/>
      <c r="G21" s="104"/>
      <c r="H21" s="138"/>
      <c r="I21" s="90">
        <f>H21-(H21*'Cover Sheet'!$D$2)</f>
        <v>0</v>
      </c>
      <c r="J21" s="139">
        <f t="shared" si="0"/>
        <v>0</v>
      </c>
    </row>
    <row r="22" spans="1:10" ht="15.75" thickBot="1" x14ac:dyDescent="0.3">
      <c r="A22" s="95">
        <v>16</v>
      </c>
      <c r="B22" s="96" t="s">
        <v>301</v>
      </c>
      <c r="C22" s="96" t="s">
        <v>302</v>
      </c>
      <c r="D22" s="96" t="s">
        <v>303</v>
      </c>
      <c r="E22" s="98">
        <v>8</v>
      </c>
      <c r="F22" s="105"/>
      <c r="G22" s="105"/>
      <c r="H22" s="144"/>
      <c r="I22" s="99">
        <f>H22-(H22*'Cover Sheet'!$D$2)</f>
        <v>0</v>
      </c>
      <c r="J22" s="145">
        <f t="shared" si="0"/>
        <v>0</v>
      </c>
    </row>
    <row r="23" spans="1:10" ht="19.5" thickBot="1" x14ac:dyDescent="0.3">
      <c r="F23" s="146"/>
      <c r="G23" s="146"/>
      <c r="H23" s="212" t="s">
        <v>100</v>
      </c>
      <c r="I23" s="213"/>
      <c r="J23" s="101">
        <f>SUM(J7:J22)</f>
        <v>0</v>
      </c>
    </row>
    <row r="24" spans="1:10" x14ac:dyDescent="0.25">
      <c r="F24" s="146"/>
      <c r="G24" s="146"/>
    </row>
    <row r="25" spans="1:10" x14ac:dyDescent="0.25">
      <c r="B25" s="221"/>
      <c r="C25" s="221"/>
      <c r="H25" s="102"/>
    </row>
  </sheetData>
  <sheetProtection password="CA4B" sheet="1" objects="1" scenarios="1" selectLockedCells="1"/>
  <sortState ref="A7:H22">
    <sortCondition ref="A7:A22"/>
  </sortState>
  <mergeCells count="4">
    <mergeCell ref="H23:I23"/>
    <mergeCell ref="B25:C25"/>
    <mergeCell ref="K9:N9"/>
    <mergeCell ref="H3:I3"/>
  </mergeCells>
  <pageMargins left="0.7" right="0.7" top="0.75" bottom="0.75" header="0.3" footer="0.3"/>
  <pageSetup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25"/>
  <sheetViews>
    <sheetView windowProtection="1" showGridLines="0" topLeftCell="A6" zoomScaleNormal="100" workbookViewId="0">
      <selection activeCell="H21" sqref="H21"/>
    </sheetView>
  </sheetViews>
  <sheetFormatPr defaultRowHeight="15" x14ac:dyDescent="0.25"/>
  <cols>
    <col min="1" max="1" width="6.140625" style="5" customWidth="1"/>
    <col min="2" max="2" width="15" style="5" customWidth="1"/>
    <col min="3" max="3" width="51" style="5" customWidth="1"/>
    <col min="4" max="4" width="15" style="5" bestFit="1" customWidth="1"/>
    <col min="5" max="5" width="5.42578125" style="5" bestFit="1" customWidth="1"/>
    <col min="6" max="6" width="15" style="84" customWidth="1"/>
    <col min="7" max="7" width="14.7109375" style="84" customWidth="1"/>
    <col min="8" max="8" width="9" style="5" bestFit="1" customWidth="1"/>
    <col min="9" max="9" width="17.5703125" style="5" bestFit="1" customWidth="1"/>
    <col min="10" max="10" width="23.140625" style="5" customWidth="1"/>
    <col min="11" max="16384" width="9.140625" style="5"/>
  </cols>
  <sheetData>
    <row r="2" spans="1:15" ht="15.75" thickBot="1" x14ac:dyDescent="0.3"/>
    <row r="3" spans="1:15" ht="27" thickBot="1" x14ac:dyDescent="0.3">
      <c r="A3" s="136" t="s">
        <v>20</v>
      </c>
      <c r="H3" s="214" t="s">
        <v>312</v>
      </c>
      <c r="I3" s="215"/>
      <c r="J3" s="113">
        <f>'Cover Sheet'!$D$39</f>
        <v>0</v>
      </c>
    </row>
    <row r="4" spans="1:15" ht="18.75" x14ac:dyDescent="0.25">
      <c r="A4" s="5" t="s">
        <v>97</v>
      </c>
      <c r="H4" s="114"/>
      <c r="I4" s="115"/>
      <c r="J4" s="116"/>
    </row>
    <row r="5" spans="1:15" ht="15.75" thickBot="1" x14ac:dyDescent="0.3"/>
    <row r="6" spans="1:15" ht="45" x14ac:dyDescent="0.25">
      <c r="A6" s="11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283</v>
      </c>
      <c r="I6" s="9" t="s">
        <v>284</v>
      </c>
      <c r="J6" s="10" t="s">
        <v>286</v>
      </c>
    </row>
    <row r="7" spans="1:15" s="129" customFormat="1" x14ac:dyDescent="0.25">
      <c r="A7" s="154">
        <v>1</v>
      </c>
      <c r="B7" s="125" t="s">
        <v>4</v>
      </c>
      <c r="C7" s="126" t="s">
        <v>278</v>
      </c>
      <c r="D7" s="141" t="s">
        <v>265</v>
      </c>
      <c r="E7" s="94">
        <v>240</v>
      </c>
      <c r="F7" s="103"/>
      <c r="G7" s="103"/>
      <c r="H7" s="138"/>
      <c r="I7" s="155">
        <f>H7-(H7*'Cover Sheet'!$D$2)</f>
        <v>0</v>
      </c>
      <c r="J7" s="156">
        <f t="shared" ref="J7:J22" si="0">E7*I7</f>
        <v>0</v>
      </c>
    </row>
    <row r="8" spans="1:15" x14ac:dyDescent="0.25">
      <c r="A8" s="85">
        <v>2</v>
      </c>
      <c r="B8" s="86" t="s">
        <v>4</v>
      </c>
      <c r="C8" s="87" t="s">
        <v>44</v>
      </c>
      <c r="D8" s="137" t="s">
        <v>43</v>
      </c>
      <c r="E8" s="89">
        <v>40</v>
      </c>
      <c r="F8" s="103"/>
      <c r="G8" s="103"/>
      <c r="H8" s="138"/>
      <c r="I8" s="155">
        <f>H8-(H8*'Cover Sheet'!$D$2)</f>
        <v>0</v>
      </c>
      <c r="J8" s="139">
        <f t="shared" si="0"/>
        <v>0</v>
      </c>
    </row>
    <row r="9" spans="1:15" s="129" customFormat="1" x14ac:dyDescent="0.25">
      <c r="A9" s="154">
        <v>3</v>
      </c>
      <c r="B9" s="125" t="s">
        <v>4</v>
      </c>
      <c r="C9" s="125" t="s">
        <v>252</v>
      </c>
      <c r="D9" s="153" t="s">
        <v>253</v>
      </c>
      <c r="E9" s="94">
        <v>240</v>
      </c>
      <c r="F9" s="104"/>
      <c r="G9" s="104"/>
      <c r="H9" s="138"/>
      <c r="I9" s="155">
        <f>H9-(H9*'Cover Sheet'!$D$2)</f>
        <v>0</v>
      </c>
      <c r="J9" s="156">
        <f t="shared" si="0"/>
        <v>0</v>
      </c>
    </row>
    <row r="10" spans="1:15" x14ac:dyDescent="0.25">
      <c r="A10" s="85">
        <v>4</v>
      </c>
      <c r="B10" s="86" t="s">
        <v>27</v>
      </c>
      <c r="C10" s="86" t="s">
        <v>40</v>
      </c>
      <c r="D10" s="140" t="s">
        <v>38</v>
      </c>
      <c r="E10" s="89">
        <v>64</v>
      </c>
      <c r="F10" s="104"/>
      <c r="G10" s="104"/>
      <c r="H10" s="138"/>
      <c r="I10" s="155">
        <f>H10-(H10*'Cover Sheet'!$D$2)</f>
        <v>0</v>
      </c>
      <c r="J10" s="139">
        <f t="shared" si="0"/>
        <v>0</v>
      </c>
    </row>
    <row r="11" spans="1:15" x14ac:dyDescent="0.25">
      <c r="A11" s="85">
        <v>5</v>
      </c>
      <c r="B11" s="86" t="s">
        <v>27</v>
      </c>
      <c r="C11" s="86" t="s">
        <v>45</v>
      </c>
      <c r="D11" s="140" t="s">
        <v>30</v>
      </c>
      <c r="E11" s="89">
        <v>40</v>
      </c>
      <c r="F11" s="103"/>
      <c r="G11" s="103"/>
      <c r="H11" s="138"/>
      <c r="I11" s="155">
        <f>H11-(H11*'Cover Sheet'!$D$2)</f>
        <v>0</v>
      </c>
      <c r="J11" s="139">
        <f t="shared" si="0"/>
        <v>0</v>
      </c>
    </row>
    <row r="12" spans="1:15" x14ac:dyDescent="0.25">
      <c r="A12" s="85">
        <v>6</v>
      </c>
      <c r="B12" s="86" t="s">
        <v>27</v>
      </c>
      <c r="C12" s="86" t="s">
        <v>236</v>
      </c>
      <c r="D12" s="140" t="s">
        <v>46</v>
      </c>
      <c r="E12" s="89">
        <v>24</v>
      </c>
      <c r="F12" s="103"/>
      <c r="G12" s="103"/>
      <c r="H12" s="138"/>
      <c r="I12" s="155">
        <f>H12-(H12*'Cover Sheet'!$D$2)</f>
        <v>0</v>
      </c>
      <c r="J12" s="139">
        <f t="shared" si="0"/>
        <v>0</v>
      </c>
    </row>
    <row r="13" spans="1:15" s="129" customFormat="1" x14ac:dyDescent="0.25">
      <c r="A13" s="154">
        <v>7</v>
      </c>
      <c r="B13" s="125" t="s">
        <v>27</v>
      </c>
      <c r="C13" s="125" t="s">
        <v>237</v>
      </c>
      <c r="D13" s="153" t="s">
        <v>47</v>
      </c>
      <c r="E13" s="94">
        <v>32</v>
      </c>
      <c r="F13" s="103"/>
      <c r="G13" s="103"/>
      <c r="H13" s="138"/>
      <c r="I13" s="155">
        <f>H13-(H13*'Cover Sheet'!$D$2)</f>
        <v>0</v>
      </c>
      <c r="J13" s="156">
        <f t="shared" si="0"/>
        <v>0</v>
      </c>
    </row>
    <row r="14" spans="1:15" s="129" customFormat="1" x14ac:dyDescent="0.25">
      <c r="A14" s="154">
        <v>8</v>
      </c>
      <c r="B14" s="125" t="s">
        <v>4</v>
      </c>
      <c r="C14" s="125" t="s">
        <v>48</v>
      </c>
      <c r="D14" s="153" t="s">
        <v>49</v>
      </c>
      <c r="E14" s="94">
        <v>8</v>
      </c>
      <c r="F14" s="104"/>
      <c r="G14" s="104"/>
      <c r="H14" s="138"/>
      <c r="I14" s="155">
        <f>H14-(H14*'Cover Sheet'!$D$2)</f>
        <v>0</v>
      </c>
      <c r="J14" s="156">
        <f t="shared" si="0"/>
        <v>0</v>
      </c>
    </row>
    <row r="15" spans="1:15" s="129" customFormat="1" x14ac:dyDescent="0.25">
      <c r="A15" s="154">
        <v>9</v>
      </c>
      <c r="B15" s="125" t="s">
        <v>4</v>
      </c>
      <c r="C15" s="125" t="s">
        <v>51</v>
      </c>
      <c r="D15" s="153" t="s">
        <v>50</v>
      </c>
      <c r="E15" s="94">
        <v>8</v>
      </c>
      <c r="F15" s="103"/>
      <c r="G15" s="103"/>
      <c r="H15" s="138"/>
      <c r="I15" s="155">
        <f>H15-(H15*'Cover Sheet'!$D$2)</f>
        <v>0</v>
      </c>
      <c r="J15" s="156">
        <f t="shared" si="0"/>
        <v>0</v>
      </c>
      <c r="K15" s="222"/>
      <c r="L15" s="221"/>
      <c r="M15" s="221"/>
      <c r="N15" s="221"/>
      <c r="O15" s="221"/>
    </row>
    <row r="16" spans="1:15" s="129" customFormat="1" x14ac:dyDescent="0.25">
      <c r="A16" s="154">
        <v>10</v>
      </c>
      <c r="B16" s="125" t="s">
        <v>4</v>
      </c>
      <c r="C16" s="125" t="s">
        <v>52</v>
      </c>
      <c r="D16" s="153" t="s">
        <v>53</v>
      </c>
      <c r="E16" s="94">
        <v>24</v>
      </c>
      <c r="F16" s="104"/>
      <c r="G16" s="104"/>
      <c r="H16" s="138"/>
      <c r="I16" s="155">
        <f>H16-(H16*'Cover Sheet'!$D$2)</f>
        <v>0</v>
      </c>
      <c r="J16" s="156">
        <f t="shared" si="0"/>
        <v>0</v>
      </c>
    </row>
    <row r="17" spans="1:10" s="129" customFormat="1" x14ac:dyDescent="0.25">
      <c r="A17" s="154">
        <v>11</v>
      </c>
      <c r="B17" s="125" t="s">
        <v>4</v>
      </c>
      <c r="C17" s="125" t="s">
        <v>14</v>
      </c>
      <c r="D17" s="153" t="s">
        <v>13</v>
      </c>
      <c r="E17" s="94">
        <v>8</v>
      </c>
      <c r="F17" s="104"/>
      <c r="G17" s="104"/>
      <c r="H17" s="138"/>
      <c r="I17" s="155">
        <f>H17-(H17*'Cover Sheet'!$D$2)</f>
        <v>0</v>
      </c>
      <c r="J17" s="156">
        <f t="shared" si="0"/>
        <v>0</v>
      </c>
    </row>
    <row r="18" spans="1:10" s="129" customFormat="1" x14ac:dyDescent="0.25">
      <c r="A18" s="154">
        <v>12</v>
      </c>
      <c r="B18" s="125" t="s">
        <v>4</v>
      </c>
      <c r="C18" s="125" t="s">
        <v>54</v>
      </c>
      <c r="D18" s="153" t="s">
        <v>15</v>
      </c>
      <c r="E18" s="94">
        <v>8</v>
      </c>
      <c r="F18" s="104"/>
      <c r="G18" s="104"/>
      <c r="H18" s="138"/>
      <c r="I18" s="155">
        <f>H18-(H18*'Cover Sheet'!$D$2)</f>
        <v>0</v>
      </c>
      <c r="J18" s="156">
        <f t="shared" si="0"/>
        <v>0</v>
      </c>
    </row>
    <row r="19" spans="1:10" s="129" customFormat="1" x14ac:dyDescent="0.25">
      <c r="A19" s="154">
        <v>13</v>
      </c>
      <c r="B19" s="125" t="s">
        <v>4</v>
      </c>
      <c r="C19" s="125" t="s">
        <v>56</v>
      </c>
      <c r="D19" s="153" t="s">
        <v>55</v>
      </c>
      <c r="E19" s="94">
        <v>8</v>
      </c>
      <c r="F19" s="104"/>
      <c r="G19" s="104"/>
      <c r="H19" s="138"/>
      <c r="I19" s="155">
        <f>H19-(H19*'Cover Sheet'!$D$2)</f>
        <v>0</v>
      </c>
      <c r="J19" s="156">
        <f t="shared" si="0"/>
        <v>0</v>
      </c>
    </row>
    <row r="20" spans="1:10" s="129" customFormat="1" x14ac:dyDescent="0.25">
      <c r="A20" s="154">
        <v>14</v>
      </c>
      <c r="B20" s="125" t="s">
        <v>27</v>
      </c>
      <c r="C20" s="125" t="s">
        <v>123</v>
      </c>
      <c r="D20" s="153" t="s">
        <v>19</v>
      </c>
      <c r="E20" s="94">
        <v>8</v>
      </c>
      <c r="F20" s="104"/>
      <c r="G20" s="104"/>
      <c r="H20" s="138"/>
      <c r="I20" s="155">
        <f>H20-(H20*'Cover Sheet'!$D$2)</f>
        <v>0</v>
      </c>
      <c r="J20" s="156">
        <f t="shared" si="0"/>
        <v>0</v>
      </c>
    </row>
    <row r="21" spans="1:10" s="129" customFormat="1" x14ac:dyDescent="0.25">
      <c r="A21" s="154">
        <v>15</v>
      </c>
      <c r="B21" s="125" t="s">
        <v>27</v>
      </c>
      <c r="C21" s="126" t="s">
        <v>223</v>
      </c>
      <c r="D21" s="153" t="s">
        <v>99</v>
      </c>
      <c r="E21" s="94">
        <v>16</v>
      </c>
      <c r="F21" s="104"/>
      <c r="G21" s="104"/>
      <c r="H21" s="138"/>
      <c r="I21" s="155">
        <f>H21-(H21*'Cover Sheet'!$D$2)</f>
        <v>0</v>
      </c>
      <c r="J21" s="156">
        <f t="shared" si="0"/>
        <v>0</v>
      </c>
    </row>
    <row r="22" spans="1:10" s="129" customFormat="1" ht="15.75" thickBot="1" x14ac:dyDescent="0.3">
      <c r="A22" s="157">
        <v>16</v>
      </c>
      <c r="B22" s="158" t="s">
        <v>27</v>
      </c>
      <c r="C22" s="158" t="s">
        <v>226</v>
      </c>
      <c r="D22" s="159" t="s">
        <v>107</v>
      </c>
      <c r="E22" s="160">
        <v>24</v>
      </c>
      <c r="F22" s="105"/>
      <c r="G22" s="105"/>
      <c r="H22" s="144"/>
      <c r="I22" s="161">
        <f>H22-(H22*'Cover Sheet'!$D$2)</f>
        <v>0</v>
      </c>
      <c r="J22" s="162">
        <f t="shared" si="0"/>
        <v>0</v>
      </c>
    </row>
    <row r="23" spans="1:10" s="129" customFormat="1" ht="19.5" thickBot="1" x14ac:dyDescent="0.3">
      <c r="F23" s="146"/>
      <c r="G23" s="146"/>
      <c r="H23" s="227" t="s">
        <v>100</v>
      </c>
      <c r="I23" s="228"/>
      <c r="J23" s="163">
        <f>SUM(J7:J22)</f>
        <v>0</v>
      </c>
    </row>
    <row r="24" spans="1:10" s="129" customFormat="1" x14ac:dyDescent="0.25">
      <c r="B24" s="221"/>
      <c r="C24" s="221"/>
      <c r="F24" s="146"/>
      <c r="G24" s="146"/>
    </row>
    <row r="25" spans="1:10" x14ac:dyDescent="0.25">
      <c r="H25" s="102"/>
    </row>
  </sheetData>
  <sheetProtection password="CA4B" sheet="1" objects="1" scenarios="1" selectLockedCells="1"/>
  <sortState ref="A7:H22">
    <sortCondition ref="A7:A22"/>
  </sortState>
  <mergeCells count="4">
    <mergeCell ref="H23:I23"/>
    <mergeCell ref="K15:O15"/>
    <mergeCell ref="B24:C24"/>
    <mergeCell ref="H3:I3"/>
  </mergeCell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O28"/>
  <sheetViews>
    <sheetView windowProtection="1" showGridLines="0" zoomScaleNormal="100" workbookViewId="0">
      <selection activeCell="H10" sqref="H10"/>
    </sheetView>
  </sheetViews>
  <sheetFormatPr defaultRowHeight="15" x14ac:dyDescent="0.25"/>
  <cols>
    <col min="1" max="1" width="6.140625" style="5" customWidth="1"/>
    <col min="2" max="2" width="14.42578125" style="5" customWidth="1"/>
    <col min="3" max="3" width="51.28515625" style="5" customWidth="1"/>
    <col min="4" max="4" width="12.7109375" style="5" customWidth="1"/>
    <col min="5" max="5" width="6.85546875" style="5" customWidth="1"/>
    <col min="6" max="6" width="15" style="84" customWidth="1"/>
    <col min="7" max="7" width="14.7109375" style="84" customWidth="1"/>
    <col min="8" max="8" width="11.7109375" style="5" customWidth="1"/>
    <col min="9" max="9" width="16" style="5" bestFit="1" customWidth="1"/>
    <col min="10" max="10" width="15.7109375" style="5" customWidth="1"/>
    <col min="11" max="16384" width="9.140625" style="5"/>
  </cols>
  <sheetData>
    <row r="3" spans="1:15" ht="15.75" thickBot="1" x14ac:dyDescent="0.3"/>
    <row r="4" spans="1:15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5" x14ac:dyDescent="0.25">
      <c r="A5" s="5" t="s">
        <v>299</v>
      </c>
      <c r="H5" s="13"/>
    </row>
    <row r="7" spans="1:15" ht="15.75" thickBot="1" x14ac:dyDescent="0.3"/>
    <row r="8" spans="1:15" ht="45" x14ac:dyDescent="0.25">
      <c r="A8" s="15" t="s">
        <v>1</v>
      </c>
      <c r="B8" s="16" t="s">
        <v>7</v>
      </c>
      <c r="C8" s="16" t="s">
        <v>2</v>
      </c>
      <c r="D8" s="16" t="s">
        <v>3</v>
      </c>
      <c r="E8" s="17" t="s">
        <v>248</v>
      </c>
      <c r="F8" s="17" t="s">
        <v>314</v>
      </c>
      <c r="G8" s="17" t="s">
        <v>316</v>
      </c>
      <c r="H8" s="17" t="s">
        <v>287</v>
      </c>
      <c r="I8" s="17" t="s">
        <v>284</v>
      </c>
      <c r="J8" s="18" t="s">
        <v>286</v>
      </c>
    </row>
    <row r="9" spans="1:15" x14ac:dyDescent="0.25">
      <c r="A9" s="124">
        <v>1</v>
      </c>
      <c r="B9" s="125" t="s">
        <v>27</v>
      </c>
      <c r="C9" s="126" t="s">
        <v>329</v>
      </c>
      <c r="D9" s="164" t="s">
        <v>300</v>
      </c>
      <c r="E9" s="125">
        <v>26</v>
      </c>
      <c r="F9" s="103"/>
      <c r="G9" s="103"/>
      <c r="H9" s="172"/>
      <c r="I9" s="165">
        <f>H9-(H9*'Cover Sheet'!$D$2)</f>
        <v>0</v>
      </c>
      <c r="J9" s="128">
        <f>E9*I9</f>
        <v>0</v>
      </c>
    </row>
    <row r="10" spans="1:15" ht="15.75" thickBot="1" x14ac:dyDescent="0.3">
      <c r="A10" s="166">
        <v>2</v>
      </c>
      <c r="B10" s="158" t="s">
        <v>27</v>
      </c>
      <c r="C10" s="167" t="s">
        <v>324</v>
      </c>
      <c r="D10" s="168" t="s">
        <v>115</v>
      </c>
      <c r="E10" s="158">
        <v>13</v>
      </c>
      <c r="F10" s="173"/>
      <c r="G10" s="173"/>
      <c r="H10" s="174"/>
      <c r="I10" s="169">
        <f>H10-(H10*'Cover Sheet'!$D$2)</f>
        <v>0</v>
      </c>
      <c r="J10" s="170">
        <f t="shared" ref="J10" si="0">E10*I10</f>
        <v>0</v>
      </c>
      <c r="K10" s="229"/>
      <c r="L10" s="230"/>
      <c r="M10" s="230"/>
      <c r="N10" s="230"/>
      <c r="O10" s="230"/>
    </row>
    <row r="11" spans="1:15" ht="19.5" thickBot="1" x14ac:dyDescent="0.3">
      <c r="F11" s="146"/>
      <c r="G11" s="146"/>
      <c r="H11" s="212" t="s">
        <v>100</v>
      </c>
      <c r="I11" s="213"/>
      <c r="J11" s="101">
        <f>SUM(J9:J10)</f>
        <v>0</v>
      </c>
    </row>
    <row r="12" spans="1:15" x14ac:dyDescent="0.25">
      <c r="F12" s="146"/>
      <c r="G12" s="146"/>
    </row>
    <row r="13" spans="1:15" x14ac:dyDescent="0.25">
      <c r="F13" s="171"/>
      <c r="G13" s="171"/>
      <c r="H13" s="102"/>
    </row>
    <row r="14" spans="1:15" x14ac:dyDescent="0.25">
      <c r="F14" s="146"/>
      <c r="G14" s="146"/>
    </row>
    <row r="15" spans="1:15" x14ac:dyDescent="0.25">
      <c r="F15" s="171"/>
      <c r="G15" s="171"/>
    </row>
    <row r="16" spans="1:15" x14ac:dyDescent="0.25">
      <c r="F16" s="146"/>
      <c r="G16" s="146"/>
    </row>
    <row r="17" spans="6:7" x14ac:dyDescent="0.25">
      <c r="F17" s="146"/>
      <c r="G17" s="146"/>
    </row>
    <row r="18" spans="6:7" x14ac:dyDescent="0.25">
      <c r="F18" s="146"/>
      <c r="G18" s="146"/>
    </row>
    <row r="19" spans="6:7" x14ac:dyDescent="0.25">
      <c r="F19" s="146"/>
      <c r="G19" s="146"/>
    </row>
    <row r="20" spans="6:7" x14ac:dyDescent="0.25">
      <c r="F20" s="146"/>
      <c r="G20" s="146"/>
    </row>
    <row r="21" spans="6:7" x14ac:dyDescent="0.25">
      <c r="F21" s="146"/>
      <c r="G21" s="146"/>
    </row>
    <row r="22" spans="6:7" x14ac:dyDescent="0.25">
      <c r="F22" s="146"/>
      <c r="G22" s="146"/>
    </row>
    <row r="23" spans="6:7" x14ac:dyDescent="0.25">
      <c r="F23" s="146"/>
      <c r="G23" s="146"/>
    </row>
    <row r="24" spans="6:7" x14ac:dyDescent="0.25">
      <c r="F24" s="146"/>
      <c r="G24" s="146"/>
    </row>
    <row r="25" spans="6:7" x14ac:dyDescent="0.25">
      <c r="F25" s="146"/>
      <c r="G25" s="146"/>
    </row>
    <row r="26" spans="6:7" x14ac:dyDescent="0.25">
      <c r="F26" s="146"/>
      <c r="G26" s="146"/>
    </row>
    <row r="27" spans="6:7" x14ac:dyDescent="0.25">
      <c r="F27" s="146"/>
      <c r="G27" s="146"/>
    </row>
    <row r="28" spans="6:7" x14ac:dyDescent="0.25">
      <c r="F28" s="146"/>
      <c r="G28" s="146"/>
    </row>
  </sheetData>
  <sheetProtection password="CA4B" sheet="1" objects="1" scenarios="1" selectLockedCells="1"/>
  <mergeCells count="3">
    <mergeCell ref="K10:O10"/>
    <mergeCell ref="H11:I11"/>
    <mergeCell ref="H4:I4"/>
  </mergeCells>
  <pageMargins left="0.7" right="0.7" top="0.75" bottom="0.75" header="0.3" footer="0.3"/>
  <pageSetup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J24"/>
  <sheetViews>
    <sheetView windowProtection="1" showGridLines="0" topLeftCell="A10" zoomScaleNormal="100" workbookViewId="0">
      <selection activeCell="H10" sqref="H10"/>
    </sheetView>
  </sheetViews>
  <sheetFormatPr defaultRowHeight="15" x14ac:dyDescent="0.25"/>
  <cols>
    <col min="1" max="1" width="6.140625" customWidth="1"/>
    <col min="2" max="2" width="13.140625" bestFit="1" customWidth="1"/>
    <col min="3" max="3" width="51.7109375" customWidth="1"/>
    <col min="4" max="4" width="14.42578125" bestFit="1" customWidth="1"/>
    <col min="5" max="5" width="5.140625" customWidth="1"/>
    <col min="6" max="6" width="15" style="30" customWidth="1"/>
    <col min="7" max="7" width="14.42578125" style="30" customWidth="1"/>
    <col min="8" max="8" width="9.28515625" customWidth="1"/>
    <col min="9" max="9" width="16" bestFit="1" customWidth="1"/>
    <col min="10" max="10" width="15" customWidth="1"/>
  </cols>
  <sheetData>
    <row r="3" spans="1:10" ht="15.75" thickBot="1" x14ac:dyDescent="0.3"/>
    <row r="4" spans="1:10" ht="27" thickBot="1" x14ac:dyDescent="0.45">
      <c r="A4" s="1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t="s">
        <v>126</v>
      </c>
      <c r="H5" s="4"/>
    </row>
    <row r="7" spans="1:10" ht="15.75" thickBot="1" x14ac:dyDescent="0.3"/>
    <row r="8" spans="1:10" s="5" customFormat="1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61">
        <v>1</v>
      </c>
      <c r="B9" s="42" t="s">
        <v>27</v>
      </c>
      <c r="C9" s="40" t="s">
        <v>31</v>
      </c>
      <c r="D9" s="43" t="s">
        <v>58</v>
      </c>
      <c r="E9" s="45">
        <v>24</v>
      </c>
      <c r="F9" s="108"/>
      <c r="G9" s="108"/>
      <c r="H9" s="109"/>
      <c r="I9" s="44">
        <f>H9-(H9*'Cover Sheet'!$D$2)</f>
        <v>0</v>
      </c>
      <c r="J9" s="7">
        <f>E9*I9</f>
        <v>0</v>
      </c>
    </row>
    <row r="10" spans="1:10" x14ac:dyDescent="0.25">
      <c r="A10" s="61">
        <v>2</v>
      </c>
      <c r="B10" s="42" t="s">
        <v>27</v>
      </c>
      <c r="C10" s="37" t="s">
        <v>167</v>
      </c>
      <c r="D10" s="43" t="s">
        <v>59</v>
      </c>
      <c r="E10" s="45">
        <v>12</v>
      </c>
      <c r="F10" s="108"/>
      <c r="G10" s="108"/>
      <c r="H10" s="109"/>
      <c r="I10" s="44">
        <f>H10-(H10*'Cover Sheet'!$D$2)</f>
        <v>0</v>
      </c>
      <c r="J10" s="7">
        <f t="shared" ref="J10:J12" si="0">E10*I10</f>
        <v>0</v>
      </c>
    </row>
    <row r="11" spans="1:10" x14ac:dyDescent="0.25">
      <c r="A11" s="61">
        <v>3</v>
      </c>
      <c r="B11" s="42" t="s">
        <v>27</v>
      </c>
      <c r="C11" s="42" t="s">
        <v>168</v>
      </c>
      <c r="D11" s="38" t="s">
        <v>60</v>
      </c>
      <c r="E11" s="45">
        <v>12</v>
      </c>
      <c r="F11" s="110"/>
      <c r="G11" s="110"/>
      <c r="H11" s="109"/>
      <c r="I11" s="44">
        <f>H11-(H11*'Cover Sheet'!$D$2)</f>
        <v>0</v>
      </c>
      <c r="J11" s="7">
        <f t="shared" si="0"/>
        <v>0</v>
      </c>
    </row>
    <row r="12" spans="1:10" ht="15.75" thickBot="1" x14ac:dyDescent="0.3">
      <c r="A12" s="62">
        <v>4</v>
      </c>
      <c r="B12" s="36" t="s">
        <v>4</v>
      </c>
      <c r="C12" s="36" t="s">
        <v>52</v>
      </c>
      <c r="D12" s="39" t="s">
        <v>53</v>
      </c>
      <c r="E12" s="46">
        <v>48</v>
      </c>
      <c r="F12" s="111"/>
      <c r="G12" s="111"/>
      <c r="H12" s="112"/>
      <c r="I12" s="41">
        <f>H12-(H12*'Cover Sheet'!$D$2)</f>
        <v>0</v>
      </c>
      <c r="J12" s="8">
        <f t="shared" si="0"/>
        <v>0</v>
      </c>
    </row>
    <row r="13" spans="1:10" ht="19.5" thickBot="1" x14ac:dyDescent="0.35">
      <c r="F13" s="68"/>
      <c r="G13" s="68"/>
      <c r="H13" s="218" t="s">
        <v>100</v>
      </c>
      <c r="I13" s="219"/>
      <c r="J13" s="47">
        <f>SUM(J9:J12)</f>
        <v>0</v>
      </c>
    </row>
    <row r="14" spans="1:10" x14ac:dyDescent="0.25">
      <c r="F14" s="68"/>
      <c r="G14" s="68"/>
    </row>
    <row r="15" spans="1:10" x14ac:dyDescent="0.25">
      <c r="F15" s="68"/>
      <c r="G15" s="68"/>
      <c r="H15" s="2"/>
    </row>
    <row r="16" spans="1:10" x14ac:dyDescent="0.25">
      <c r="F16" s="67"/>
      <c r="G16" s="67"/>
    </row>
    <row r="17" spans="6:7" x14ac:dyDescent="0.25">
      <c r="F17" s="67"/>
      <c r="G17" s="67"/>
    </row>
    <row r="18" spans="6:7" x14ac:dyDescent="0.25">
      <c r="F18" s="67"/>
      <c r="G18" s="67"/>
    </row>
    <row r="19" spans="6:7" x14ac:dyDescent="0.25">
      <c r="F19" s="67"/>
      <c r="G19" s="67"/>
    </row>
    <row r="20" spans="6:7" x14ac:dyDescent="0.25">
      <c r="F20" s="67"/>
      <c r="G20" s="67"/>
    </row>
    <row r="21" spans="6:7" x14ac:dyDescent="0.25">
      <c r="F21" s="67"/>
      <c r="G21" s="67"/>
    </row>
    <row r="22" spans="6:7" x14ac:dyDescent="0.25">
      <c r="F22" s="67"/>
      <c r="G22" s="67"/>
    </row>
    <row r="23" spans="6:7" x14ac:dyDescent="0.25">
      <c r="F23" s="67"/>
      <c r="G23" s="67"/>
    </row>
    <row r="24" spans="6:7" x14ac:dyDescent="0.25">
      <c r="F24" s="67"/>
      <c r="G24" s="67"/>
    </row>
  </sheetData>
  <sheetProtection password="CA4B" sheet="1" objects="1" scenarios="1" selectLockedCells="1"/>
  <mergeCells count="2">
    <mergeCell ref="H13:I13"/>
    <mergeCell ref="H4:I4"/>
  </mergeCells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"/>
  <sheetViews>
    <sheetView windowProtection="1" showGridLines="0" zoomScaleNormal="100" workbookViewId="0">
      <selection activeCell="H7" sqref="H7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51.5703125" style="5" customWidth="1"/>
    <col min="4" max="4" width="10.28515625" style="5" bestFit="1" customWidth="1"/>
    <col min="5" max="5" width="7.42578125" style="5" customWidth="1"/>
    <col min="6" max="6" width="15" style="84" customWidth="1"/>
    <col min="7" max="7" width="14.7109375" style="84" customWidth="1"/>
    <col min="8" max="8" width="11.140625" style="5" bestFit="1" customWidth="1"/>
    <col min="9" max="9" width="16" style="5" bestFit="1" customWidth="1"/>
    <col min="10" max="10" width="21.85546875" style="5" customWidth="1"/>
    <col min="11" max="16384" width="9.140625" style="5"/>
  </cols>
  <sheetData>
    <row r="1" spans="1:14" ht="15.75" thickBot="1" x14ac:dyDescent="0.3"/>
    <row r="2" spans="1:14" ht="27" thickBot="1" x14ac:dyDescent="0.3">
      <c r="A2" s="136" t="s">
        <v>20</v>
      </c>
      <c r="H2" s="214" t="s">
        <v>312</v>
      </c>
      <c r="I2" s="215"/>
      <c r="J2" s="113">
        <f>'Cover Sheet'!$D$39</f>
        <v>0</v>
      </c>
    </row>
    <row r="3" spans="1:14" x14ac:dyDescent="0.25">
      <c r="A3" s="5" t="s">
        <v>127</v>
      </c>
      <c r="H3" s="13"/>
    </row>
    <row r="4" spans="1:14" ht="18.75" x14ac:dyDescent="0.25">
      <c r="H4" s="115"/>
      <c r="I4" s="115"/>
      <c r="J4" s="116"/>
    </row>
    <row r="5" spans="1:14" ht="15.75" thickBot="1" x14ac:dyDescent="0.3"/>
    <row r="6" spans="1:14" ht="45" x14ac:dyDescent="0.25">
      <c r="A6" s="11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283</v>
      </c>
      <c r="I6" s="9" t="s">
        <v>284</v>
      </c>
      <c r="J6" s="10" t="s">
        <v>286</v>
      </c>
    </row>
    <row r="7" spans="1:14" x14ac:dyDescent="0.25">
      <c r="A7" s="85">
        <v>1</v>
      </c>
      <c r="B7" s="86" t="s">
        <v>27</v>
      </c>
      <c r="C7" s="87" t="s">
        <v>238</v>
      </c>
      <c r="D7" s="140" t="s">
        <v>128</v>
      </c>
      <c r="E7" s="89">
        <v>4</v>
      </c>
      <c r="F7" s="103"/>
      <c r="G7" s="103"/>
      <c r="H7" s="106"/>
      <c r="I7" s="90">
        <f>H7-(H7*'Cover Sheet'!$D$2)</f>
        <v>0</v>
      </c>
      <c r="J7" s="139">
        <f>E7*I7</f>
        <v>0</v>
      </c>
    </row>
    <row r="8" spans="1:14" s="129" customFormat="1" ht="30" x14ac:dyDescent="0.25">
      <c r="A8" s="154">
        <v>2</v>
      </c>
      <c r="B8" s="125" t="s">
        <v>27</v>
      </c>
      <c r="C8" s="126" t="s">
        <v>279</v>
      </c>
      <c r="D8" s="153" t="s">
        <v>266</v>
      </c>
      <c r="E8" s="94">
        <v>2</v>
      </c>
      <c r="F8" s="103"/>
      <c r="G8" s="103"/>
      <c r="H8" s="138"/>
      <c r="I8" s="90">
        <f>H8-(H8*'Cover Sheet'!$D$2)</f>
        <v>0</v>
      </c>
      <c r="J8" s="156">
        <f t="shared" ref="J8:J14" si="0">E8*I8</f>
        <v>0</v>
      </c>
      <c r="K8" s="222"/>
      <c r="L8" s="221"/>
      <c r="M8" s="221"/>
      <c r="N8" s="221"/>
    </row>
    <row r="9" spans="1:14" x14ac:dyDescent="0.25">
      <c r="A9" s="85">
        <v>3</v>
      </c>
      <c r="B9" s="86" t="s">
        <v>27</v>
      </c>
      <c r="C9" s="87" t="s">
        <v>239</v>
      </c>
      <c r="D9" s="140" t="s">
        <v>129</v>
      </c>
      <c r="E9" s="89">
        <v>4</v>
      </c>
      <c r="F9" s="104"/>
      <c r="G9" s="104"/>
      <c r="H9" s="106"/>
      <c r="I9" s="90">
        <f>H9-(H9*'Cover Sheet'!$D$2)</f>
        <v>0</v>
      </c>
      <c r="J9" s="139">
        <f t="shared" si="0"/>
        <v>0</v>
      </c>
    </row>
    <row r="10" spans="1:14" x14ac:dyDescent="0.25">
      <c r="A10" s="85">
        <v>4</v>
      </c>
      <c r="B10" s="86" t="s">
        <v>27</v>
      </c>
      <c r="C10" s="87" t="s">
        <v>222</v>
      </c>
      <c r="D10" s="140" t="s">
        <v>98</v>
      </c>
      <c r="E10" s="89">
        <v>2</v>
      </c>
      <c r="F10" s="104"/>
      <c r="G10" s="104"/>
      <c r="H10" s="106"/>
      <c r="I10" s="90">
        <f>H10-(H10*'Cover Sheet'!$D$2)</f>
        <v>0</v>
      </c>
      <c r="J10" s="139">
        <f t="shared" si="0"/>
        <v>0</v>
      </c>
    </row>
    <row r="11" spans="1:14" x14ac:dyDescent="0.25">
      <c r="A11" s="85">
        <v>5</v>
      </c>
      <c r="B11" s="86" t="s">
        <v>27</v>
      </c>
      <c r="C11" s="87" t="s">
        <v>223</v>
      </c>
      <c r="D11" s="140" t="s">
        <v>99</v>
      </c>
      <c r="E11" s="89">
        <v>4</v>
      </c>
      <c r="F11" s="103"/>
      <c r="G11" s="103"/>
      <c r="H11" s="106"/>
      <c r="I11" s="90">
        <f>H11-(H11*'Cover Sheet'!$D$2)</f>
        <v>0</v>
      </c>
      <c r="J11" s="139">
        <f t="shared" si="0"/>
        <v>0</v>
      </c>
    </row>
    <row r="12" spans="1:14" x14ac:dyDescent="0.25">
      <c r="A12" s="85">
        <v>6</v>
      </c>
      <c r="B12" s="86" t="s">
        <v>27</v>
      </c>
      <c r="C12" s="87" t="s">
        <v>226</v>
      </c>
      <c r="D12" s="140" t="s">
        <v>107</v>
      </c>
      <c r="E12" s="89">
        <v>4</v>
      </c>
      <c r="F12" s="103"/>
      <c r="G12" s="103"/>
      <c r="H12" s="106"/>
      <c r="I12" s="90">
        <f>H12-(H12*'Cover Sheet'!$D$2)</f>
        <v>0</v>
      </c>
      <c r="J12" s="139">
        <f t="shared" si="0"/>
        <v>0</v>
      </c>
    </row>
    <row r="13" spans="1:14" x14ac:dyDescent="0.25">
      <c r="A13" s="85">
        <v>7</v>
      </c>
      <c r="B13" s="86" t="s">
        <v>27</v>
      </c>
      <c r="C13" s="87" t="s">
        <v>240</v>
      </c>
      <c r="D13" s="140" t="s">
        <v>33</v>
      </c>
      <c r="E13" s="89">
        <v>4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4" ht="15.75" thickBot="1" x14ac:dyDescent="0.3">
      <c r="A14" s="95">
        <v>8</v>
      </c>
      <c r="B14" s="131" t="s">
        <v>27</v>
      </c>
      <c r="C14" s="132" t="s">
        <v>241</v>
      </c>
      <c r="D14" s="175" t="s">
        <v>34</v>
      </c>
      <c r="E14" s="98">
        <v>1</v>
      </c>
      <c r="F14" s="105"/>
      <c r="G14" s="105"/>
      <c r="H14" s="107"/>
      <c r="I14" s="99">
        <f>H14-(H14*'Cover Sheet'!$D$2)</f>
        <v>0</v>
      </c>
      <c r="J14" s="145">
        <f t="shared" si="0"/>
        <v>0</v>
      </c>
    </row>
    <row r="15" spans="1:14" ht="19.5" thickBot="1" x14ac:dyDescent="0.3">
      <c r="F15" s="146"/>
      <c r="G15" s="146"/>
      <c r="H15" s="220" t="s">
        <v>100</v>
      </c>
      <c r="I15" s="213"/>
      <c r="J15" s="176">
        <f>SUM(J7:J14)</f>
        <v>0</v>
      </c>
    </row>
    <row r="16" spans="1:14" x14ac:dyDescent="0.25">
      <c r="F16" s="146"/>
      <c r="G16" s="146"/>
    </row>
    <row r="17" spans="6:8" x14ac:dyDescent="0.25">
      <c r="F17" s="146"/>
      <c r="G17" s="146"/>
      <c r="H17" s="102"/>
    </row>
    <row r="18" spans="6:8" x14ac:dyDescent="0.25">
      <c r="F18" s="146"/>
      <c r="G18" s="146"/>
    </row>
    <row r="19" spans="6:8" x14ac:dyDescent="0.25">
      <c r="F19" s="146"/>
      <c r="G19" s="146"/>
    </row>
    <row r="20" spans="6:8" x14ac:dyDescent="0.25">
      <c r="F20" s="146"/>
      <c r="G20" s="146"/>
    </row>
    <row r="21" spans="6:8" x14ac:dyDescent="0.25">
      <c r="F21" s="146"/>
      <c r="G21" s="146"/>
    </row>
    <row r="22" spans="6:8" x14ac:dyDescent="0.25">
      <c r="F22" s="146"/>
      <c r="G22" s="146"/>
    </row>
  </sheetData>
  <sheetProtection password="CA4B" sheet="1" objects="1" scenarios="1" selectLockedCells="1"/>
  <mergeCells count="3">
    <mergeCell ref="H15:I15"/>
    <mergeCell ref="K8:N8"/>
    <mergeCell ref="H2:I2"/>
  </mergeCells>
  <pageMargins left="0.7" right="0.7" top="0.75" bottom="0.75" header="0.3" footer="0.3"/>
  <pageSetup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J22"/>
  <sheetViews>
    <sheetView windowProtection="1" showGridLines="0" zoomScaleNormal="100" workbookViewId="0">
      <selection activeCell="H13" sqref="H13"/>
    </sheetView>
  </sheetViews>
  <sheetFormatPr defaultRowHeight="15" x14ac:dyDescent="0.25"/>
  <cols>
    <col min="1" max="1" width="6.140625" style="5" customWidth="1"/>
    <col min="2" max="2" width="15" style="5" customWidth="1"/>
    <col min="3" max="3" width="51.7109375" style="5" customWidth="1"/>
    <col min="4" max="4" width="14.28515625" style="5" bestFit="1" customWidth="1"/>
    <col min="5" max="5" width="5.42578125" style="13" customWidth="1"/>
    <col min="6" max="6" width="15" style="84" customWidth="1"/>
    <col min="7" max="7" width="14.7109375" style="84" customWidth="1"/>
    <col min="8" max="8" width="10.5703125" style="5" bestFit="1" customWidth="1"/>
    <col min="9" max="9" width="16" style="5" bestFit="1" customWidth="1"/>
    <col min="10" max="10" width="17.285156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130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27</v>
      </c>
      <c r="C9" s="87" t="s">
        <v>169</v>
      </c>
      <c r="D9" s="140" t="s">
        <v>32</v>
      </c>
      <c r="E9" s="89">
        <v>42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4</v>
      </c>
      <c r="C10" s="87" t="s">
        <v>35</v>
      </c>
      <c r="D10" s="140" t="s">
        <v>26</v>
      </c>
      <c r="E10" s="89">
        <v>84</v>
      </c>
      <c r="F10" s="103"/>
      <c r="G10" s="103"/>
      <c r="H10" s="106"/>
      <c r="I10" s="90">
        <f>H10-(H10*'Cover Sheet'!$D$2)</f>
        <v>0</v>
      </c>
      <c r="J10" s="139">
        <f t="shared" ref="J10:J14" si="0">E10*I10</f>
        <v>0</v>
      </c>
    </row>
    <row r="11" spans="1:10" x14ac:dyDescent="0.25">
      <c r="A11" s="85">
        <v>3</v>
      </c>
      <c r="B11" s="86" t="s">
        <v>4</v>
      </c>
      <c r="C11" s="86" t="s">
        <v>14</v>
      </c>
      <c r="D11" s="140" t="s">
        <v>13</v>
      </c>
      <c r="E11" s="89">
        <v>7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4</v>
      </c>
      <c r="C12" s="86" t="s">
        <v>16</v>
      </c>
      <c r="D12" s="140" t="s">
        <v>17</v>
      </c>
      <c r="E12" s="89">
        <v>7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5</v>
      </c>
      <c r="B13" s="86" t="s">
        <v>27</v>
      </c>
      <c r="C13" s="86" t="s">
        <v>10</v>
      </c>
      <c r="D13" s="140" t="s">
        <v>30</v>
      </c>
      <c r="E13" s="89">
        <v>42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0" x14ac:dyDescent="0.25">
      <c r="A14" s="85">
        <v>6</v>
      </c>
      <c r="B14" s="86" t="s">
        <v>27</v>
      </c>
      <c r="C14" s="86" t="s">
        <v>11</v>
      </c>
      <c r="D14" s="140" t="s">
        <v>12</v>
      </c>
      <c r="E14" s="89">
        <v>42</v>
      </c>
      <c r="F14" s="103"/>
      <c r="G14" s="103"/>
      <c r="H14" s="106"/>
      <c r="I14" s="90">
        <f>H14-(H14*'Cover Sheet'!$D$2)</f>
        <v>0</v>
      </c>
      <c r="J14" s="139">
        <f t="shared" si="0"/>
        <v>0</v>
      </c>
    </row>
    <row r="15" spans="1:10" ht="15.75" thickBot="1" x14ac:dyDescent="0.3">
      <c r="A15" s="95">
        <v>7</v>
      </c>
      <c r="B15" s="96" t="s">
        <v>301</v>
      </c>
      <c r="C15" s="96" t="s">
        <v>302</v>
      </c>
      <c r="D15" s="96" t="s">
        <v>303</v>
      </c>
      <c r="E15" s="98">
        <v>7</v>
      </c>
      <c r="F15" s="173"/>
      <c r="G15" s="173"/>
      <c r="H15" s="107"/>
      <c r="I15" s="99">
        <f>H15-(H15*'Cover Sheet'!$D$2)</f>
        <v>0</v>
      </c>
      <c r="J15" s="145">
        <f t="shared" ref="J15" si="1">E15*I15</f>
        <v>0</v>
      </c>
    </row>
    <row r="16" spans="1:10" ht="19.5" thickBot="1" x14ac:dyDescent="0.3">
      <c r="F16" s="146"/>
      <c r="G16" s="146"/>
      <c r="H16" s="212" t="s">
        <v>100</v>
      </c>
      <c r="I16" s="213"/>
      <c r="J16" s="101">
        <f>SUM(J9:J15)</f>
        <v>0</v>
      </c>
    </row>
    <row r="17" spans="2:8" x14ac:dyDescent="0.25">
      <c r="F17" s="146"/>
      <c r="G17" s="146"/>
    </row>
    <row r="18" spans="2:8" x14ac:dyDescent="0.25">
      <c r="B18" s="221"/>
      <c r="C18" s="221"/>
      <c r="F18" s="146"/>
      <c r="G18" s="146"/>
      <c r="H18" s="102"/>
    </row>
    <row r="19" spans="2:8" x14ac:dyDescent="0.25">
      <c r="F19" s="146"/>
      <c r="G19" s="146"/>
    </row>
    <row r="20" spans="2:8" x14ac:dyDescent="0.25">
      <c r="F20" s="146"/>
      <c r="G20" s="146"/>
    </row>
    <row r="21" spans="2:8" x14ac:dyDescent="0.25">
      <c r="F21" s="146"/>
      <c r="G21" s="146"/>
    </row>
    <row r="22" spans="2:8" x14ac:dyDescent="0.25">
      <c r="F22" s="146"/>
      <c r="G22" s="146"/>
    </row>
  </sheetData>
  <sheetProtection password="CA4B" sheet="1" objects="1" scenarios="1" selectLockedCells="1"/>
  <mergeCells count="3">
    <mergeCell ref="H16:I16"/>
    <mergeCell ref="B18:C18"/>
    <mergeCell ref="H4:I4"/>
  </mergeCells>
  <pageMargins left="0.7" right="0.7" top="0.75" bottom="0.75" header="0.3" footer="0.3"/>
  <pageSetup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J22"/>
  <sheetViews>
    <sheetView windowProtection="1" showGridLines="0" zoomScaleNormal="100" workbookViewId="0">
      <selection activeCell="H12" sqref="H12"/>
    </sheetView>
  </sheetViews>
  <sheetFormatPr defaultRowHeight="15" x14ac:dyDescent="0.25"/>
  <cols>
    <col min="1" max="1" width="6.140625" style="5" customWidth="1"/>
    <col min="2" max="2" width="15" style="5" customWidth="1"/>
    <col min="3" max="3" width="51.7109375" style="5" customWidth="1"/>
    <col min="4" max="4" width="11.28515625" style="5" bestFit="1" customWidth="1"/>
    <col min="5" max="5" width="5.28515625" style="13" customWidth="1"/>
    <col min="6" max="6" width="15" style="84" customWidth="1"/>
    <col min="7" max="7" width="14.7109375" style="84" customWidth="1"/>
    <col min="8" max="8" width="10.140625" style="5" customWidth="1"/>
    <col min="9" max="9" width="16" style="5" bestFit="1" customWidth="1"/>
    <col min="10" max="10" width="20.57031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132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4</v>
      </c>
      <c r="C9" s="87" t="s">
        <v>61</v>
      </c>
      <c r="D9" s="140" t="s">
        <v>42</v>
      </c>
      <c r="E9" s="89">
        <v>60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4</v>
      </c>
      <c r="C10" s="87" t="s">
        <v>255</v>
      </c>
      <c r="D10" s="140" t="s">
        <v>253</v>
      </c>
      <c r="E10" s="89">
        <v>60</v>
      </c>
      <c r="F10" s="103"/>
      <c r="G10" s="103"/>
      <c r="H10" s="106"/>
      <c r="I10" s="90">
        <f>H10-(H10*'Cover Sheet'!$D$2)</f>
        <v>0</v>
      </c>
      <c r="J10" s="139">
        <f t="shared" ref="J10:J14" si="0">E10*I10</f>
        <v>0</v>
      </c>
    </row>
    <row r="11" spans="1:10" x14ac:dyDescent="0.25">
      <c r="A11" s="85">
        <v>3</v>
      </c>
      <c r="B11" s="86" t="s">
        <v>4</v>
      </c>
      <c r="C11" s="86" t="s">
        <v>14</v>
      </c>
      <c r="D11" s="140" t="s">
        <v>13</v>
      </c>
      <c r="E11" s="89">
        <v>5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4</v>
      </c>
      <c r="C12" s="86" t="s">
        <v>28</v>
      </c>
      <c r="D12" s="140" t="s">
        <v>17</v>
      </c>
      <c r="E12" s="89">
        <v>5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5</v>
      </c>
      <c r="B13" s="86" t="s">
        <v>27</v>
      </c>
      <c r="C13" s="86" t="s">
        <v>10</v>
      </c>
      <c r="D13" s="140" t="s">
        <v>30</v>
      </c>
      <c r="E13" s="89">
        <v>30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0" x14ac:dyDescent="0.25">
      <c r="A14" s="85">
        <v>6</v>
      </c>
      <c r="B14" s="86" t="s">
        <v>27</v>
      </c>
      <c r="C14" s="86" t="s">
        <v>11</v>
      </c>
      <c r="D14" s="140" t="s">
        <v>12</v>
      </c>
      <c r="E14" s="89">
        <v>30</v>
      </c>
      <c r="F14" s="103"/>
      <c r="G14" s="103"/>
      <c r="H14" s="106"/>
      <c r="I14" s="90">
        <f>H14-(H14*'Cover Sheet'!$D$2)</f>
        <v>0</v>
      </c>
      <c r="J14" s="139">
        <f t="shared" si="0"/>
        <v>0</v>
      </c>
    </row>
    <row r="15" spans="1:10" ht="15.75" thickBot="1" x14ac:dyDescent="0.3">
      <c r="A15" s="95">
        <v>7</v>
      </c>
      <c r="B15" s="96" t="s">
        <v>301</v>
      </c>
      <c r="C15" s="96" t="s">
        <v>302</v>
      </c>
      <c r="D15" s="96" t="s">
        <v>303</v>
      </c>
      <c r="E15" s="98">
        <v>5</v>
      </c>
      <c r="F15" s="173"/>
      <c r="G15" s="173"/>
      <c r="H15" s="107"/>
      <c r="I15" s="99">
        <f>H15-(H15*'Cover Sheet'!$D$2)</f>
        <v>0</v>
      </c>
      <c r="J15" s="145">
        <f t="shared" ref="J15" si="1">E15*I15</f>
        <v>0</v>
      </c>
    </row>
    <row r="16" spans="1:10" ht="19.5" thickBot="1" x14ac:dyDescent="0.3">
      <c r="F16" s="146"/>
      <c r="G16" s="146"/>
      <c r="H16" s="148" t="s">
        <v>100</v>
      </c>
      <c r="I16" s="177"/>
      <c r="J16" s="101">
        <f>SUM(J9:J15)</f>
        <v>0</v>
      </c>
    </row>
    <row r="17" spans="2:8" x14ac:dyDescent="0.25">
      <c r="F17" s="146"/>
      <c r="G17" s="146"/>
    </row>
    <row r="18" spans="2:8" x14ac:dyDescent="0.25">
      <c r="B18" s="221"/>
      <c r="C18" s="221"/>
      <c r="F18" s="146"/>
      <c r="G18" s="146"/>
      <c r="H18" s="102"/>
    </row>
    <row r="19" spans="2:8" x14ac:dyDescent="0.25">
      <c r="F19" s="146"/>
      <c r="G19" s="146"/>
    </row>
    <row r="20" spans="2:8" x14ac:dyDescent="0.25">
      <c r="F20" s="146"/>
      <c r="G20" s="146"/>
    </row>
    <row r="21" spans="2:8" x14ac:dyDescent="0.25">
      <c r="F21" s="146"/>
      <c r="G21" s="146"/>
    </row>
    <row r="22" spans="2:8" x14ac:dyDescent="0.25">
      <c r="F22" s="146"/>
      <c r="G22" s="146"/>
    </row>
  </sheetData>
  <sheetProtection password="CA4B" sheet="1" objects="1" scenarios="1" selectLockedCells="1"/>
  <mergeCells count="2">
    <mergeCell ref="B18:C18"/>
    <mergeCell ref="H4:I4"/>
  </mergeCells>
  <pageMargins left="0.7" right="0.7" top="0.75" bottom="0.75" header="0.3" footer="0.3"/>
  <pageSetup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J22"/>
  <sheetViews>
    <sheetView windowProtection="1" showGridLines="0" zoomScaleNormal="100" workbookViewId="0">
      <selection activeCell="H9" sqref="H9"/>
    </sheetView>
  </sheetViews>
  <sheetFormatPr defaultRowHeight="15" x14ac:dyDescent="0.25"/>
  <cols>
    <col min="1" max="1" width="6.140625" style="5" customWidth="1"/>
    <col min="2" max="2" width="15" style="5" customWidth="1"/>
    <col min="3" max="3" width="31.42578125" style="5" customWidth="1"/>
    <col min="4" max="4" width="9.140625" style="5" customWidth="1"/>
    <col min="5" max="5" width="5.28515625" style="13" customWidth="1"/>
    <col min="6" max="6" width="15" style="84" customWidth="1"/>
    <col min="7" max="7" width="14.7109375" style="84" customWidth="1"/>
    <col min="8" max="8" width="10.140625" style="5" customWidth="1"/>
    <col min="9" max="9" width="16" style="5" bestFit="1" customWidth="1"/>
    <col min="10" max="10" width="20.57031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305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s="178" customFormat="1" ht="15.75" thickBot="1" x14ac:dyDescent="0.3">
      <c r="A9" s="130">
        <v>1</v>
      </c>
      <c r="B9" s="132" t="s">
        <v>27</v>
      </c>
      <c r="C9" s="132" t="s">
        <v>330</v>
      </c>
      <c r="D9" s="133" t="s">
        <v>304</v>
      </c>
      <c r="E9" s="133">
        <v>9</v>
      </c>
      <c r="F9" s="173"/>
      <c r="G9" s="173"/>
      <c r="H9" s="107"/>
      <c r="I9" s="99">
        <f>H9-(H9*'Cover Sheet'!D2)</f>
        <v>0</v>
      </c>
      <c r="J9" s="135">
        <f>E9*I9</f>
        <v>0</v>
      </c>
    </row>
    <row r="10" spans="1:10" ht="19.5" thickBot="1" x14ac:dyDescent="0.3">
      <c r="F10" s="171"/>
      <c r="G10" s="171"/>
      <c r="H10" s="179" t="s">
        <v>100</v>
      </c>
      <c r="I10" s="177"/>
      <c r="J10" s="101">
        <f>SUM(J9:J9)</f>
        <v>0</v>
      </c>
    </row>
    <row r="11" spans="1:10" x14ac:dyDescent="0.25">
      <c r="F11" s="146"/>
      <c r="G11" s="146"/>
    </row>
    <row r="12" spans="1:10" x14ac:dyDescent="0.25">
      <c r="B12" s="221"/>
      <c r="C12" s="221"/>
      <c r="F12" s="146"/>
      <c r="G12" s="146"/>
      <c r="H12" s="102"/>
    </row>
    <row r="13" spans="1:10" x14ac:dyDescent="0.25">
      <c r="F13" s="171"/>
      <c r="G13" s="171"/>
    </row>
    <row r="14" spans="1:10" x14ac:dyDescent="0.25">
      <c r="F14" s="171"/>
      <c r="G14" s="171"/>
    </row>
    <row r="15" spans="1:10" x14ac:dyDescent="0.25">
      <c r="F15" s="171"/>
      <c r="G15" s="171"/>
    </row>
    <row r="16" spans="1:10" x14ac:dyDescent="0.25">
      <c r="F16" s="146"/>
      <c r="G16" s="146"/>
    </row>
    <row r="17" spans="6:7" x14ac:dyDescent="0.25">
      <c r="F17" s="146"/>
      <c r="G17" s="146"/>
    </row>
    <row r="18" spans="6:7" x14ac:dyDescent="0.25">
      <c r="F18" s="146"/>
      <c r="G18" s="146"/>
    </row>
    <row r="19" spans="6:7" x14ac:dyDescent="0.25">
      <c r="F19" s="146"/>
      <c r="G19" s="146"/>
    </row>
    <row r="20" spans="6:7" x14ac:dyDescent="0.25">
      <c r="F20" s="146"/>
      <c r="G20" s="146"/>
    </row>
    <row r="21" spans="6:7" x14ac:dyDescent="0.25">
      <c r="F21" s="146"/>
      <c r="G21" s="146"/>
    </row>
    <row r="22" spans="6:7" x14ac:dyDescent="0.25">
      <c r="F22" s="146"/>
      <c r="G22" s="146"/>
    </row>
  </sheetData>
  <sheetProtection password="CA4B" sheet="1" objects="1" scenarios="1" selectLockedCells="1"/>
  <mergeCells count="2">
    <mergeCell ref="B12:C12"/>
    <mergeCell ref="H4:I4"/>
  </mergeCells>
  <pageMargins left="0.7" right="0.7" top="0.75" bottom="0.75" header="0.3" footer="0.3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N24"/>
  <sheetViews>
    <sheetView windowProtection="1" showGridLines="0" tabSelected="1" topLeftCell="A6" zoomScaleNormal="100" workbookViewId="0">
      <selection activeCell="H19" sqref="H19"/>
    </sheetView>
  </sheetViews>
  <sheetFormatPr defaultRowHeight="15" x14ac:dyDescent="0.25"/>
  <cols>
    <col min="1" max="1" width="6.140625" style="5" customWidth="1"/>
    <col min="2" max="2" width="15" style="5" bestFit="1" customWidth="1"/>
    <col min="3" max="3" width="43.28515625" style="5" customWidth="1"/>
    <col min="4" max="4" width="16.42578125" style="5" bestFit="1" customWidth="1"/>
    <col min="5" max="5" width="5.5703125" style="13" customWidth="1"/>
    <col min="6" max="6" width="15" style="84" customWidth="1"/>
    <col min="7" max="7" width="14.7109375" style="84" customWidth="1"/>
    <col min="8" max="8" width="10.5703125" style="5" bestFit="1" customWidth="1"/>
    <col min="9" max="9" width="16" style="5" bestFit="1" customWidth="1"/>
    <col min="10" max="10" width="20.140625" style="5" customWidth="1"/>
    <col min="11" max="16384" width="9.140625" style="5"/>
  </cols>
  <sheetData>
    <row r="3" spans="1:14" ht="15.75" thickBot="1" x14ac:dyDescent="0.3"/>
    <row r="4" spans="1:14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4" x14ac:dyDescent="0.25">
      <c r="A5" s="5" t="s">
        <v>134</v>
      </c>
      <c r="H5" s="13"/>
    </row>
    <row r="7" spans="1:14" ht="15.75" thickBot="1" x14ac:dyDescent="0.3"/>
    <row r="8" spans="1:14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4" x14ac:dyDescent="0.25">
      <c r="A9" s="85">
        <v>1</v>
      </c>
      <c r="B9" s="86" t="s">
        <v>4</v>
      </c>
      <c r="C9" s="87" t="s">
        <v>5</v>
      </c>
      <c r="D9" s="140" t="s">
        <v>6</v>
      </c>
      <c r="E9" s="89">
        <v>9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4" x14ac:dyDescent="0.25">
      <c r="A10" s="85">
        <v>2</v>
      </c>
      <c r="B10" s="86" t="s">
        <v>4</v>
      </c>
      <c r="C10" s="87" t="s">
        <v>35</v>
      </c>
      <c r="D10" s="140" t="s">
        <v>26</v>
      </c>
      <c r="E10" s="89">
        <v>18</v>
      </c>
      <c r="F10" s="103"/>
      <c r="G10" s="103"/>
      <c r="H10" s="106"/>
      <c r="I10" s="90">
        <f>H10-(H10*'Cover Sheet'!$D$2)</f>
        <v>0</v>
      </c>
      <c r="J10" s="139">
        <f t="shared" ref="J10:J20" si="0">E10*I10</f>
        <v>0</v>
      </c>
    </row>
    <row r="11" spans="1:14" x14ac:dyDescent="0.25">
      <c r="A11" s="85">
        <v>3</v>
      </c>
      <c r="B11" s="86" t="s">
        <v>27</v>
      </c>
      <c r="C11" s="86" t="s">
        <v>10</v>
      </c>
      <c r="D11" s="140" t="s">
        <v>63</v>
      </c>
      <c r="E11" s="89">
        <v>6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4" x14ac:dyDescent="0.25">
      <c r="A12" s="85">
        <v>4</v>
      </c>
      <c r="B12" s="86" t="s">
        <v>27</v>
      </c>
      <c r="C12" s="86" t="s">
        <v>40</v>
      </c>
      <c r="D12" s="140" t="s">
        <v>38</v>
      </c>
      <c r="E12" s="89">
        <v>4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4" x14ac:dyDescent="0.25">
      <c r="A13" s="85">
        <v>5</v>
      </c>
      <c r="B13" s="86" t="s">
        <v>27</v>
      </c>
      <c r="C13" s="86" t="s">
        <v>236</v>
      </c>
      <c r="D13" s="140" t="s">
        <v>46</v>
      </c>
      <c r="E13" s="89">
        <v>4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4" x14ac:dyDescent="0.25">
      <c r="A14" s="85">
        <v>6</v>
      </c>
      <c r="B14" s="86" t="s">
        <v>27</v>
      </c>
      <c r="C14" s="86" t="s">
        <v>65</v>
      </c>
      <c r="D14" s="140" t="s">
        <v>64</v>
      </c>
      <c r="E14" s="89">
        <v>2</v>
      </c>
      <c r="F14" s="103"/>
      <c r="G14" s="103"/>
      <c r="H14" s="106"/>
      <c r="I14" s="90">
        <f>H14-(H14*'Cover Sheet'!$D$2)</f>
        <v>0</v>
      </c>
      <c r="J14" s="139">
        <f t="shared" si="0"/>
        <v>0</v>
      </c>
    </row>
    <row r="15" spans="1:14" s="129" customFormat="1" x14ac:dyDescent="0.25">
      <c r="A15" s="154">
        <v>7</v>
      </c>
      <c r="B15" s="125" t="s">
        <v>27</v>
      </c>
      <c r="C15" s="125" t="s">
        <v>242</v>
      </c>
      <c r="D15" s="153" t="s">
        <v>29</v>
      </c>
      <c r="E15" s="94">
        <v>1</v>
      </c>
      <c r="F15" s="103"/>
      <c r="G15" s="103"/>
      <c r="H15" s="106"/>
      <c r="I15" s="90">
        <f>H15-(H15*'Cover Sheet'!$D$2)</f>
        <v>0</v>
      </c>
      <c r="J15" s="156">
        <f t="shared" si="0"/>
        <v>0</v>
      </c>
      <c r="K15" s="222"/>
      <c r="L15" s="221"/>
      <c r="M15" s="221"/>
      <c r="N15" s="221"/>
    </row>
    <row r="16" spans="1:14" s="129" customFormat="1" x14ac:dyDescent="0.25">
      <c r="A16" s="154">
        <v>8</v>
      </c>
      <c r="B16" s="125" t="s">
        <v>27</v>
      </c>
      <c r="C16" s="125" t="s">
        <v>222</v>
      </c>
      <c r="D16" s="153" t="s">
        <v>98</v>
      </c>
      <c r="E16" s="94">
        <v>2</v>
      </c>
      <c r="F16" s="104"/>
      <c r="G16" s="104"/>
      <c r="H16" s="106"/>
      <c r="I16" s="90">
        <f>H16-(H16*'Cover Sheet'!$D$2)</f>
        <v>0</v>
      </c>
      <c r="J16" s="156">
        <f t="shared" si="0"/>
        <v>0</v>
      </c>
    </row>
    <row r="17" spans="1:10" s="129" customFormat="1" x14ac:dyDescent="0.25">
      <c r="A17" s="154">
        <v>9</v>
      </c>
      <c r="B17" s="125" t="s">
        <v>27</v>
      </c>
      <c r="C17" s="125" t="s">
        <v>223</v>
      </c>
      <c r="D17" s="153" t="s">
        <v>99</v>
      </c>
      <c r="E17" s="94">
        <v>3</v>
      </c>
      <c r="F17" s="104"/>
      <c r="G17" s="104"/>
      <c r="H17" s="106"/>
      <c r="I17" s="90">
        <f>H17-(H17*'Cover Sheet'!$D$2)</f>
        <v>0</v>
      </c>
      <c r="J17" s="156">
        <f t="shared" si="0"/>
        <v>0</v>
      </c>
    </row>
    <row r="18" spans="1:10" s="129" customFormat="1" x14ac:dyDescent="0.25">
      <c r="A18" s="154">
        <v>10</v>
      </c>
      <c r="B18" s="125" t="s">
        <v>4</v>
      </c>
      <c r="C18" s="125" t="s">
        <v>14</v>
      </c>
      <c r="D18" s="153" t="s">
        <v>13</v>
      </c>
      <c r="E18" s="94">
        <v>1</v>
      </c>
      <c r="F18" s="104"/>
      <c r="G18" s="104"/>
      <c r="H18" s="106"/>
      <c r="I18" s="90">
        <f>H18-(H18*'Cover Sheet'!$D$2)</f>
        <v>0</v>
      </c>
      <c r="J18" s="156">
        <f t="shared" si="0"/>
        <v>0</v>
      </c>
    </row>
    <row r="19" spans="1:10" s="129" customFormat="1" x14ac:dyDescent="0.25">
      <c r="A19" s="154">
        <v>11</v>
      </c>
      <c r="B19" s="125" t="s">
        <v>4</v>
      </c>
      <c r="C19" s="125" t="s">
        <v>103</v>
      </c>
      <c r="D19" s="153" t="s">
        <v>17</v>
      </c>
      <c r="E19" s="94">
        <v>1</v>
      </c>
      <c r="F19" s="104"/>
      <c r="G19" s="104"/>
      <c r="H19" s="106"/>
      <c r="I19" s="90">
        <f>H19-(H19*'Cover Sheet'!$D$2)</f>
        <v>0</v>
      </c>
      <c r="J19" s="156">
        <f t="shared" si="0"/>
        <v>0</v>
      </c>
    </row>
    <row r="20" spans="1:10" s="129" customFormat="1" x14ac:dyDescent="0.25">
      <c r="A20" s="154">
        <v>12</v>
      </c>
      <c r="B20" s="125" t="s">
        <v>4</v>
      </c>
      <c r="C20" s="125" t="s">
        <v>54</v>
      </c>
      <c r="D20" s="153" t="s">
        <v>163</v>
      </c>
      <c r="E20" s="94">
        <v>1</v>
      </c>
      <c r="F20" s="104"/>
      <c r="G20" s="104"/>
      <c r="H20" s="106"/>
      <c r="I20" s="90">
        <f>H20-(H20*'Cover Sheet'!$D$2)</f>
        <v>0</v>
      </c>
      <c r="J20" s="156">
        <f t="shared" si="0"/>
        <v>0</v>
      </c>
    </row>
    <row r="21" spans="1:10" s="129" customFormat="1" ht="15.75" thickBot="1" x14ac:dyDescent="0.3">
      <c r="A21" s="157">
        <v>13</v>
      </c>
      <c r="B21" s="180" t="s">
        <v>301</v>
      </c>
      <c r="C21" s="180" t="s">
        <v>302</v>
      </c>
      <c r="D21" s="180" t="s">
        <v>303</v>
      </c>
      <c r="E21" s="160">
        <v>1</v>
      </c>
      <c r="F21" s="105"/>
      <c r="G21" s="105"/>
      <c r="H21" s="107"/>
      <c r="I21" s="99">
        <f>H21-(H21*'Cover Sheet'!$D$2)</f>
        <v>0</v>
      </c>
      <c r="J21" s="162">
        <f t="shared" ref="J21" si="1">E21*I21</f>
        <v>0</v>
      </c>
    </row>
    <row r="22" spans="1:10" s="129" customFormat="1" ht="19.5" thickBot="1" x14ac:dyDescent="0.3">
      <c r="E22" s="147"/>
      <c r="F22" s="146"/>
      <c r="G22" s="146"/>
      <c r="H22" s="231" t="s">
        <v>100</v>
      </c>
      <c r="I22" s="228"/>
      <c r="J22" s="163">
        <f>SUM(J9:J21)</f>
        <v>0</v>
      </c>
    </row>
    <row r="23" spans="1:10" s="129" customFormat="1" x14ac:dyDescent="0.25">
      <c r="E23" s="147"/>
      <c r="F23" s="84"/>
      <c r="G23" s="84"/>
    </row>
    <row r="24" spans="1:10" s="129" customFormat="1" x14ac:dyDescent="0.25">
      <c r="B24" s="221"/>
      <c r="C24" s="221"/>
      <c r="E24" s="147"/>
      <c r="F24" s="84"/>
      <c r="G24" s="84"/>
      <c r="H24" s="181"/>
    </row>
  </sheetData>
  <sheetProtection password="CA4B" sheet="1" objects="1" scenarios="1" selectLockedCells="1"/>
  <mergeCells count="4">
    <mergeCell ref="H22:I22"/>
    <mergeCell ref="K15:N15"/>
    <mergeCell ref="B24:C24"/>
    <mergeCell ref="H4:I4"/>
  </mergeCells>
  <pageMargins left="0.7" right="0.7" top="0.75" bottom="0.75" header="0.3" footer="0.3"/>
  <pageSetup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J25"/>
  <sheetViews>
    <sheetView windowProtection="1" showGridLines="0" topLeftCell="A7" zoomScaleNormal="100" workbookViewId="0">
      <selection activeCell="H19" sqref="H19"/>
    </sheetView>
  </sheetViews>
  <sheetFormatPr defaultRowHeight="15" x14ac:dyDescent="0.25"/>
  <cols>
    <col min="1" max="1" width="6.140625" style="5" customWidth="1"/>
    <col min="2" max="2" width="15" style="5" bestFit="1" customWidth="1"/>
    <col min="3" max="3" width="43.140625" style="5" customWidth="1"/>
    <col min="4" max="4" width="16.42578125" style="5" bestFit="1" customWidth="1"/>
    <col min="5" max="5" width="5.140625" style="13" customWidth="1"/>
    <col min="6" max="6" width="15" style="84" customWidth="1"/>
    <col min="7" max="7" width="14.7109375" style="84" customWidth="1"/>
    <col min="8" max="8" width="10.5703125" style="5" bestFit="1" customWidth="1"/>
    <col min="9" max="9" width="17.140625" style="5" bestFit="1" customWidth="1"/>
    <col min="10" max="10" width="17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135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4</v>
      </c>
      <c r="C9" s="87" t="s">
        <v>61</v>
      </c>
      <c r="D9" s="140" t="s">
        <v>42</v>
      </c>
      <c r="E9" s="89">
        <v>20</v>
      </c>
      <c r="F9" s="103"/>
      <c r="G9" s="103"/>
      <c r="H9" s="106"/>
      <c r="I9" s="90">
        <f>H9-(H9*'Cover Sheet'!$D$2)</f>
        <v>0</v>
      </c>
      <c r="J9" s="139">
        <f t="shared" ref="J9:J21" si="0">E9*I9</f>
        <v>0</v>
      </c>
    </row>
    <row r="10" spans="1:10" x14ac:dyDescent="0.25">
      <c r="A10" s="85">
        <v>2</v>
      </c>
      <c r="B10" s="86" t="s">
        <v>4</v>
      </c>
      <c r="C10" s="87" t="s">
        <v>52</v>
      </c>
      <c r="D10" s="140" t="s">
        <v>53</v>
      </c>
      <c r="E10" s="89">
        <v>20</v>
      </c>
      <c r="F10" s="103"/>
      <c r="G10" s="103"/>
      <c r="H10" s="106"/>
      <c r="I10" s="90">
        <f>H10-(H10*'Cover Sheet'!$D$2)</f>
        <v>0</v>
      </c>
      <c r="J10" s="139">
        <f t="shared" si="0"/>
        <v>0</v>
      </c>
    </row>
    <row r="11" spans="1:10" x14ac:dyDescent="0.25">
      <c r="A11" s="85">
        <v>3</v>
      </c>
      <c r="B11" s="86" t="s">
        <v>27</v>
      </c>
      <c r="C11" s="86" t="s">
        <v>10</v>
      </c>
      <c r="D11" s="140" t="s">
        <v>63</v>
      </c>
      <c r="E11" s="89">
        <v>6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27</v>
      </c>
      <c r="C12" s="86" t="s">
        <v>40</v>
      </c>
      <c r="D12" s="140" t="s">
        <v>38</v>
      </c>
      <c r="E12" s="89">
        <v>4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5</v>
      </c>
      <c r="B13" s="86" t="s">
        <v>27</v>
      </c>
      <c r="C13" s="86" t="s">
        <v>236</v>
      </c>
      <c r="D13" s="140" t="s">
        <v>46</v>
      </c>
      <c r="E13" s="89">
        <v>4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0" x14ac:dyDescent="0.25">
      <c r="A14" s="85">
        <v>6</v>
      </c>
      <c r="B14" s="86" t="s">
        <v>27</v>
      </c>
      <c r="C14" s="86" t="s">
        <v>65</v>
      </c>
      <c r="D14" s="140" t="s">
        <v>64</v>
      </c>
      <c r="E14" s="89">
        <v>2</v>
      </c>
      <c r="F14" s="103"/>
      <c r="G14" s="103"/>
      <c r="H14" s="106"/>
      <c r="I14" s="90">
        <f>H14-(H14*'Cover Sheet'!$D$2)</f>
        <v>0</v>
      </c>
      <c r="J14" s="139">
        <f t="shared" si="0"/>
        <v>0</v>
      </c>
    </row>
    <row r="15" spans="1:10" x14ac:dyDescent="0.25">
      <c r="A15" s="85">
        <v>7</v>
      </c>
      <c r="B15" s="86" t="s">
        <v>27</v>
      </c>
      <c r="C15" s="86" t="s">
        <v>242</v>
      </c>
      <c r="D15" s="140" t="s">
        <v>29</v>
      </c>
      <c r="E15" s="89">
        <v>1</v>
      </c>
      <c r="F15" s="103"/>
      <c r="G15" s="103"/>
      <c r="H15" s="106"/>
      <c r="I15" s="90">
        <f>H15-(H15*'Cover Sheet'!$D$2)</f>
        <v>0</v>
      </c>
      <c r="J15" s="139">
        <f t="shared" si="0"/>
        <v>0</v>
      </c>
    </row>
    <row r="16" spans="1:10" x14ac:dyDescent="0.25">
      <c r="A16" s="85">
        <v>8</v>
      </c>
      <c r="B16" s="86" t="s">
        <v>27</v>
      </c>
      <c r="C16" s="86" t="s">
        <v>223</v>
      </c>
      <c r="D16" s="140" t="s">
        <v>99</v>
      </c>
      <c r="E16" s="89">
        <v>2</v>
      </c>
      <c r="F16" s="104"/>
      <c r="G16" s="104"/>
      <c r="H16" s="106"/>
      <c r="I16" s="90">
        <f>H16-(H16*'Cover Sheet'!$D$2)</f>
        <v>0</v>
      </c>
      <c r="J16" s="139">
        <f t="shared" si="0"/>
        <v>0</v>
      </c>
    </row>
    <row r="17" spans="1:10" x14ac:dyDescent="0.25">
      <c r="A17" s="85">
        <v>9</v>
      </c>
      <c r="B17" s="86" t="s">
        <v>27</v>
      </c>
      <c r="C17" s="86" t="s">
        <v>226</v>
      </c>
      <c r="D17" s="140" t="s">
        <v>107</v>
      </c>
      <c r="E17" s="89">
        <v>3</v>
      </c>
      <c r="F17" s="104"/>
      <c r="G17" s="104"/>
      <c r="H17" s="106"/>
      <c r="I17" s="90">
        <f>H17-(H17*'Cover Sheet'!$D$2)</f>
        <v>0</v>
      </c>
      <c r="J17" s="139">
        <f t="shared" si="0"/>
        <v>0</v>
      </c>
    </row>
    <row r="18" spans="1:10" x14ac:dyDescent="0.25">
      <c r="A18" s="85">
        <v>10</v>
      </c>
      <c r="B18" s="86" t="s">
        <v>4</v>
      </c>
      <c r="C18" s="86" t="s">
        <v>14</v>
      </c>
      <c r="D18" s="140" t="s">
        <v>13</v>
      </c>
      <c r="E18" s="89">
        <v>1</v>
      </c>
      <c r="F18" s="104"/>
      <c r="G18" s="104"/>
      <c r="H18" s="106"/>
      <c r="I18" s="90">
        <f>H18-(H18*'Cover Sheet'!$D$2)</f>
        <v>0</v>
      </c>
      <c r="J18" s="139">
        <f t="shared" si="0"/>
        <v>0</v>
      </c>
    </row>
    <row r="19" spans="1:10" x14ac:dyDescent="0.25">
      <c r="A19" s="85">
        <v>11</v>
      </c>
      <c r="B19" s="86" t="s">
        <v>4</v>
      </c>
      <c r="C19" s="86" t="s">
        <v>102</v>
      </c>
      <c r="D19" s="140" t="s">
        <v>17</v>
      </c>
      <c r="E19" s="89">
        <v>1</v>
      </c>
      <c r="F19" s="104"/>
      <c r="G19" s="104"/>
      <c r="H19" s="106"/>
      <c r="I19" s="90">
        <f>H19-(H19*'Cover Sheet'!$D$2)</f>
        <v>0</v>
      </c>
      <c r="J19" s="139">
        <f t="shared" si="0"/>
        <v>0</v>
      </c>
    </row>
    <row r="20" spans="1:10" x14ac:dyDescent="0.25">
      <c r="A20" s="85">
        <v>12</v>
      </c>
      <c r="B20" s="86" t="s">
        <v>4</v>
      </c>
      <c r="C20" s="86" t="s">
        <v>54</v>
      </c>
      <c r="D20" s="140" t="s">
        <v>163</v>
      </c>
      <c r="E20" s="89">
        <v>1</v>
      </c>
      <c r="F20" s="104"/>
      <c r="G20" s="104"/>
      <c r="H20" s="106"/>
      <c r="I20" s="90">
        <f>H20-(H20*'Cover Sheet'!$D$2)</f>
        <v>0</v>
      </c>
      <c r="J20" s="139">
        <f t="shared" si="0"/>
        <v>0</v>
      </c>
    </row>
    <row r="21" spans="1:10" ht="15.75" thickBot="1" x14ac:dyDescent="0.3">
      <c r="A21" s="95">
        <v>13</v>
      </c>
      <c r="B21" s="131" t="s">
        <v>4</v>
      </c>
      <c r="C21" s="131" t="s">
        <v>256</v>
      </c>
      <c r="D21" s="175" t="s">
        <v>257</v>
      </c>
      <c r="E21" s="98">
        <v>4</v>
      </c>
      <c r="F21" s="105"/>
      <c r="G21" s="105"/>
      <c r="H21" s="107"/>
      <c r="I21" s="99">
        <f>H21-(H21*'Cover Sheet'!$D$2)</f>
        <v>0</v>
      </c>
      <c r="J21" s="145">
        <f t="shared" si="0"/>
        <v>0</v>
      </c>
    </row>
    <row r="22" spans="1:10" ht="19.5" thickBot="1" x14ac:dyDescent="0.3">
      <c r="F22" s="146"/>
      <c r="G22" s="146"/>
      <c r="H22" s="220" t="s">
        <v>100</v>
      </c>
      <c r="I22" s="213"/>
      <c r="J22" s="101">
        <f>SUM(J9:J21)</f>
        <v>0</v>
      </c>
    </row>
    <row r="24" spans="1:10" x14ac:dyDescent="0.25">
      <c r="H24" s="102"/>
    </row>
    <row r="25" spans="1:10" x14ac:dyDescent="0.25">
      <c r="B25" s="221"/>
      <c r="C25" s="221"/>
    </row>
  </sheetData>
  <sheetProtection password="CA4B" sheet="1" objects="1" scenarios="1" selectLockedCells="1"/>
  <sortState ref="A9:H21">
    <sortCondition ref="A9:A21"/>
  </sortState>
  <mergeCells count="3">
    <mergeCell ref="H22:I22"/>
    <mergeCell ref="B25:C25"/>
    <mergeCell ref="H4:I4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indowProtection="1" showGridLines="0" zoomScaleNormal="100" workbookViewId="0">
      <selection activeCell="H8" sqref="H8:H20"/>
    </sheetView>
  </sheetViews>
  <sheetFormatPr defaultRowHeight="15" x14ac:dyDescent="0.25"/>
  <cols>
    <col min="1" max="1" width="4.5703125" style="13" customWidth="1"/>
    <col min="2" max="2" width="18" style="5" customWidth="1"/>
    <col min="3" max="3" width="46.42578125" style="5" customWidth="1"/>
    <col min="4" max="4" width="12.5703125" style="83" customWidth="1"/>
    <col min="5" max="5" width="6.28515625" style="5" customWidth="1"/>
    <col min="6" max="6" width="15.5703125" style="83" customWidth="1"/>
    <col min="7" max="7" width="16.7109375" style="83" customWidth="1"/>
    <col min="8" max="8" width="12.28515625" style="5" customWidth="1"/>
    <col min="9" max="9" width="14.7109375" style="5" customWidth="1"/>
    <col min="10" max="10" width="16" style="5" bestFit="1" customWidth="1"/>
    <col min="11" max="11" width="1.28515625" style="5" customWidth="1"/>
    <col min="12" max="16384" width="9.140625" style="5"/>
  </cols>
  <sheetData>
    <row r="1" spans="1:10" ht="15" customHeight="1" x14ac:dyDescent="0.25">
      <c r="A1" s="217"/>
      <c r="B1" s="217"/>
      <c r="C1" s="217"/>
      <c r="D1" s="217"/>
      <c r="E1" s="217"/>
      <c r="F1" s="217"/>
      <c r="G1" s="35"/>
      <c r="H1" s="35"/>
    </row>
    <row r="2" spans="1:10" x14ac:dyDescent="0.25">
      <c r="A2" s="217"/>
      <c r="B2" s="217"/>
      <c r="C2" s="217"/>
      <c r="D2" s="217"/>
      <c r="E2" s="217"/>
      <c r="F2" s="217"/>
      <c r="G2" s="35"/>
      <c r="H2" s="35"/>
    </row>
    <row r="3" spans="1:10" ht="15.75" thickBot="1" x14ac:dyDescent="0.3">
      <c r="A3" s="217"/>
      <c r="B3" s="217"/>
      <c r="C3" s="217"/>
      <c r="D3" s="217"/>
      <c r="E3" s="217"/>
      <c r="F3" s="217"/>
      <c r="G3" s="35"/>
    </row>
    <row r="4" spans="1:10" ht="27" thickBot="1" x14ac:dyDescent="0.3">
      <c r="A4" s="82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216" t="s">
        <v>315</v>
      </c>
      <c r="B5" s="216"/>
      <c r="C5" s="13"/>
      <c r="H5" s="13"/>
      <c r="I5" s="13"/>
    </row>
    <row r="6" spans="1:10" ht="15.75" thickBot="1" x14ac:dyDescent="0.3"/>
    <row r="7" spans="1:10" ht="45" x14ac:dyDescent="0.25">
      <c r="A7" s="63" t="s">
        <v>1</v>
      </c>
      <c r="B7" s="12" t="s">
        <v>7</v>
      </c>
      <c r="C7" s="12" t="s">
        <v>2</v>
      </c>
      <c r="D7" s="31" t="s">
        <v>3</v>
      </c>
      <c r="E7" s="9" t="s">
        <v>248</v>
      </c>
      <c r="F7" s="17" t="s">
        <v>314</v>
      </c>
      <c r="G7" s="17" t="s">
        <v>316</v>
      </c>
      <c r="H7" s="9" t="s">
        <v>287</v>
      </c>
      <c r="I7" s="9" t="s">
        <v>284</v>
      </c>
      <c r="J7" s="10" t="s">
        <v>286</v>
      </c>
    </row>
    <row r="8" spans="1:10" ht="30" x14ac:dyDescent="0.25">
      <c r="A8" s="85">
        <v>1</v>
      </c>
      <c r="B8" s="86" t="s">
        <v>4</v>
      </c>
      <c r="C8" s="87" t="s">
        <v>246</v>
      </c>
      <c r="D8" s="88" t="s">
        <v>6</v>
      </c>
      <c r="E8" s="89">
        <v>48</v>
      </c>
      <c r="F8" s="103"/>
      <c r="G8" s="103"/>
      <c r="H8" s="106"/>
      <c r="I8" s="90">
        <f>H8-(H8*'Cover Sheet'!$D$2)</f>
        <v>0</v>
      </c>
      <c r="J8" s="91">
        <f t="shared" ref="J8:J20" si="0">E8*I8</f>
        <v>0</v>
      </c>
    </row>
    <row r="9" spans="1:10" ht="30" x14ac:dyDescent="0.25">
      <c r="A9" s="85">
        <v>2</v>
      </c>
      <c r="B9" s="86" t="s">
        <v>4</v>
      </c>
      <c r="C9" s="87" t="s">
        <v>247</v>
      </c>
      <c r="D9" s="88" t="s">
        <v>8</v>
      </c>
      <c r="E9" s="89">
        <v>96</v>
      </c>
      <c r="F9" s="103"/>
      <c r="G9" s="103"/>
      <c r="H9" s="106"/>
      <c r="I9" s="90">
        <f>H9-(H9*'Cover Sheet'!$D$2)</f>
        <v>0</v>
      </c>
      <c r="J9" s="91">
        <f t="shared" si="0"/>
        <v>0</v>
      </c>
    </row>
    <row r="10" spans="1:10" x14ac:dyDescent="0.25">
      <c r="A10" s="85">
        <v>3</v>
      </c>
      <c r="B10" s="86" t="s">
        <v>27</v>
      </c>
      <c r="C10" s="87" t="s">
        <v>221</v>
      </c>
      <c r="D10" s="92" t="s">
        <v>9</v>
      </c>
      <c r="E10" s="89">
        <v>4</v>
      </c>
      <c r="F10" s="104"/>
      <c r="G10" s="104"/>
      <c r="H10" s="106"/>
      <c r="I10" s="90">
        <f>H10-(H10*'Cover Sheet'!$D$2)</f>
        <v>0</v>
      </c>
      <c r="J10" s="91">
        <f t="shared" si="0"/>
        <v>0</v>
      </c>
    </row>
    <row r="11" spans="1:10" x14ac:dyDescent="0.25">
      <c r="A11" s="85">
        <v>4</v>
      </c>
      <c r="B11" s="86" t="s">
        <v>27</v>
      </c>
      <c r="C11" s="87" t="s">
        <v>260</v>
      </c>
      <c r="D11" s="92" t="s">
        <v>245</v>
      </c>
      <c r="E11" s="89">
        <v>24</v>
      </c>
      <c r="F11" s="104"/>
      <c r="G11" s="104"/>
      <c r="H11" s="106"/>
      <c r="I11" s="90">
        <f>H11-(H11*'Cover Sheet'!$D$2)</f>
        <v>0</v>
      </c>
      <c r="J11" s="91">
        <f t="shared" si="0"/>
        <v>0</v>
      </c>
    </row>
    <row r="12" spans="1:10" x14ac:dyDescent="0.25">
      <c r="A12" s="85">
        <v>5</v>
      </c>
      <c r="B12" s="86" t="s">
        <v>27</v>
      </c>
      <c r="C12" s="87" t="s">
        <v>11</v>
      </c>
      <c r="D12" s="88" t="s">
        <v>12</v>
      </c>
      <c r="E12" s="89">
        <v>24</v>
      </c>
      <c r="F12" s="103"/>
      <c r="G12" s="103"/>
      <c r="H12" s="106"/>
      <c r="I12" s="90">
        <f>H12-(H12*'Cover Sheet'!$D$2)</f>
        <v>0</v>
      </c>
      <c r="J12" s="91">
        <f t="shared" si="0"/>
        <v>0</v>
      </c>
    </row>
    <row r="13" spans="1:10" x14ac:dyDescent="0.25">
      <c r="A13" s="85">
        <v>6</v>
      </c>
      <c r="B13" s="86" t="s">
        <v>4</v>
      </c>
      <c r="C13" s="87" t="s">
        <v>14</v>
      </c>
      <c r="D13" s="88" t="s">
        <v>13</v>
      </c>
      <c r="E13" s="89">
        <v>4</v>
      </c>
      <c r="F13" s="103"/>
      <c r="G13" s="103"/>
      <c r="H13" s="106"/>
      <c r="I13" s="90">
        <f>H13-(H13*'Cover Sheet'!$D$2)</f>
        <v>0</v>
      </c>
      <c r="J13" s="91">
        <f t="shared" si="0"/>
        <v>0</v>
      </c>
    </row>
    <row r="14" spans="1:10" x14ac:dyDescent="0.25">
      <c r="A14" s="85">
        <v>7</v>
      </c>
      <c r="B14" s="86" t="s">
        <v>4</v>
      </c>
      <c r="C14" s="87" t="s">
        <v>54</v>
      </c>
      <c r="D14" s="88" t="s">
        <v>163</v>
      </c>
      <c r="E14" s="89">
        <v>4</v>
      </c>
      <c r="F14" s="103"/>
      <c r="G14" s="103"/>
      <c r="H14" s="106"/>
      <c r="I14" s="90">
        <f>H14-(H14*'Cover Sheet'!$D$2)</f>
        <v>0</v>
      </c>
      <c r="J14" s="91">
        <f t="shared" si="0"/>
        <v>0</v>
      </c>
    </row>
    <row r="15" spans="1:10" x14ac:dyDescent="0.25">
      <c r="A15" s="85">
        <v>8</v>
      </c>
      <c r="B15" s="86" t="s">
        <v>4</v>
      </c>
      <c r="C15" s="87" t="s">
        <v>162</v>
      </c>
      <c r="D15" s="92" t="s">
        <v>17</v>
      </c>
      <c r="E15" s="89">
        <v>4</v>
      </c>
      <c r="F15" s="104"/>
      <c r="G15" s="104"/>
      <c r="H15" s="106"/>
      <c r="I15" s="90">
        <f>H15-(H15*'Cover Sheet'!$D$2)</f>
        <v>0</v>
      </c>
      <c r="J15" s="91">
        <f t="shared" si="0"/>
        <v>0</v>
      </c>
    </row>
    <row r="16" spans="1:10" x14ac:dyDescent="0.25">
      <c r="A16" s="85">
        <v>9</v>
      </c>
      <c r="B16" s="86" t="s">
        <v>27</v>
      </c>
      <c r="C16" s="87" t="s">
        <v>262</v>
      </c>
      <c r="D16" s="93" t="s">
        <v>18</v>
      </c>
      <c r="E16" s="94">
        <v>4</v>
      </c>
      <c r="F16" s="103"/>
      <c r="G16" s="103"/>
      <c r="H16" s="106"/>
      <c r="I16" s="90">
        <f>H16-(H16*'Cover Sheet'!$D$2)</f>
        <v>0</v>
      </c>
      <c r="J16" s="91">
        <f t="shared" si="0"/>
        <v>0</v>
      </c>
    </row>
    <row r="17" spans="1:10" x14ac:dyDescent="0.25">
      <c r="A17" s="85">
        <v>10</v>
      </c>
      <c r="B17" s="86" t="s">
        <v>27</v>
      </c>
      <c r="C17" s="87" t="s">
        <v>222</v>
      </c>
      <c r="D17" s="92" t="s">
        <v>98</v>
      </c>
      <c r="E17" s="89">
        <v>12</v>
      </c>
      <c r="F17" s="104"/>
      <c r="G17" s="104"/>
      <c r="H17" s="106"/>
      <c r="I17" s="90">
        <f>H17-(H17*'Cover Sheet'!$D$2)</f>
        <v>0</v>
      </c>
      <c r="J17" s="91">
        <f t="shared" si="0"/>
        <v>0</v>
      </c>
    </row>
    <row r="18" spans="1:10" x14ac:dyDescent="0.25">
      <c r="A18" s="85">
        <v>11</v>
      </c>
      <c r="B18" s="86" t="s">
        <v>27</v>
      </c>
      <c r="C18" s="87" t="s">
        <v>223</v>
      </c>
      <c r="D18" s="92" t="s">
        <v>99</v>
      </c>
      <c r="E18" s="89">
        <v>8</v>
      </c>
      <c r="F18" s="104"/>
      <c r="G18" s="104"/>
      <c r="H18" s="106"/>
      <c r="I18" s="90">
        <f>H18-(H18*'Cover Sheet'!$D$2)</f>
        <v>0</v>
      </c>
      <c r="J18" s="91">
        <f t="shared" si="0"/>
        <v>0</v>
      </c>
    </row>
    <row r="19" spans="1:10" x14ac:dyDescent="0.25">
      <c r="A19" s="85">
        <v>12</v>
      </c>
      <c r="B19" s="86" t="s">
        <v>27</v>
      </c>
      <c r="C19" s="87" t="s">
        <v>101</v>
      </c>
      <c r="D19" s="92" t="s">
        <v>19</v>
      </c>
      <c r="E19" s="89">
        <v>4</v>
      </c>
      <c r="F19" s="104"/>
      <c r="G19" s="104"/>
      <c r="H19" s="106"/>
      <c r="I19" s="90">
        <f>H19-(H19*'Cover Sheet'!$D$2)</f>
        <v>0</v>
      </c>
      <c r="J19" s="91">
        <f t="shared" si="0"/>
        <v>0</v>
      </c>
    </row>
    <row r="20" spans="1:10" ht="15.75" thickBot="1" x14ac:dyDescent="0.3">
      <c r="A20" s="95">
        <v>13</v>
      </c>
      <c r="B20" s="96" t="s">
        <v>301</v>
      </c>
      <c r="C20" s="96" t="s">
        <v>302</v>
      </c>
      <c r="D20" s="97" t="s">
        <v>303</v>
      </c>
      <c r="E20" s="98">
        <v>4</v>
      </c>
      <c r="F20" s="105"/>
      <c r="G20" s="105"/>
      <c r="H20" s="107"/>
      <c r="I20" s="99">
        <f>H20-(H20*'Cover Sheet'!$D$2)</f>
        <v>0</v>
      </c>
      <c r="J20" s="100">
        <f t="shared" si="0"/>
        <v>0</v>
      </c>
    </row>
    <row r="21" spans="1:10" ht="19.5" thickBot="1" x14ac:dyDescent="0.3">
      <c r="H21" s="212" t="s">
        <v>100</v>
      </c>
      <c r="I21" s="213"/>
      <c r="J21" s="101">
        <f>SUM(J8:J20)</f>
        <v>0</v>
      </c>
    </row>
    <row r="23" spans="1:10" x14ac:dyDescent="0.25">
      <c r="H23" s="102"/>
      <c r="I23" s="102"/>
    </row>
  </sheetData>
  <sheetProtection password="CA4B" sheet="1" objects="1" scenarios="1" selectLockedCells="1"/>
  <sortState ref="A8:H19">
    <sortCondition ref="A8:A19"/>
  </sortState>
  <mergeCells count="4">
    <mergeCell ref="H21:I21"/>
    <mergeCell ref="H4:I4"/>
    <mergeCell ref="A5:B5"/>
    <mergeCell ref="A1:F3"/>
  </mergeCells>
  <pageMargins left="0.7" right="0.7" top="0.75" bottom="0.75" header="0.3" footer="0.3"/>
  <pageSetup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J23"/>
  <sheetViews>
    <sheetView windowProtection="1" showGridLines="0" zoomScaleNormal="100" workbookViewId="0">
      <selection activeCell="H11" sqref="H11"/>
    </sheetView>
  </sheetViews>
  <sheetFormatPr defaultRowHeight="15" x14ac:dyDescent="0.25"/>
  <cols>
    <col min="1" max="1" width="5.5703125" customWidth="1"/>
    <col min="2" max="2" width="12.7109375" customWidth="1"/>
    <col min="3" max="3" width="48.28515625" customWidth="1"/>
    <col min="4" max="4" width="14.42578125" bestFit="1" customWidth="1"/>
    <col min="5" max="5" width="5.28515625" customWidth="1"/>
    <col min="6" max="6" width="15" style="30" customWidth="1"/>
    <col min="7" max="7" width="14.7109375" style="30" customWidth="1"/>
    <col min="8" max="8" width="11.140625" bestFit="1" customWidth="1"/>
    <col min="9" max="9" width="14.7109375" customWidth="1"/>
    <col min="10" max="10" width="20.7109375" customWidth="1"/>
  </cols>
  <sheetData>
    <row r="3" spans="1:10" ht="15.75" thickBot="1" x14ac:dyDescent="0.3"/>
    <row r="4" spans="1:10" ht="27" thickBot="1" x14ac:dyDescent="0.45">
      <c r="A4" s="1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t="s">
        <v>67</v>
      </c>
      <c r="H5" s="4"/>
    </row>
    <row r="7" spans="1:10" ht="15.75" thickBot="1" x14ac:dyDescent="0.3"/>
    <row r="8" spans="1:10" s="5" customFormat="1" ht="45" x14ac:dyDescent="0.25">
      <c r="A8" s="63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61">
        <v>1</v>
      </c>
      <c r="B9" s="49" t="s">
        <v>27</v>
      </c>
      <c r="C9" s="37" t="s">
        <v>68</v>
      </c>
      <c r="D9" s="38" t="s">
        <v>69</v>
      </c>
      <c r="E9" s="45">
        <v>12</v>
      </c>
      <c r="F9" s="108"/>
      <c r="G9" s="108"/>
      <c r="H9" s="109"/>
      <c r="I9" s="44">
        <f>H9-(H9*'Cover Sheet'!$D$2)</f>
        <v>0</v>
      </c>
      <c r="J9" s="7">
        <f>E9*I9</f>
        <v>0</v>
      </c>
    </row>
    <row r="10" spans="1:10" x14ac:dyDescent="0.25">
      <c r="A10" s="61">
        <v>2</v>
      </c>
      <c r="B10" s="49" t="s">
        <v>27</v>
      </c>
      <c r="C10" s="37" t="s">
        <v>71</v>
      </c>
      <c r="D10" s="38" t="s">
        <v>70</v>
      </c>
      <c r="E10" s="45">
        <v>36</v>
      </c>
      <c r="F10" s="108"/>
      <c r="G10" s="108"/>
      <c r="H10" s="109"/>
      <c r="I10" s="44">
        <f>H10-(H10*'Cover Sheet'!$D$2)</f>
        <v>0</v>
      </c>
      <c r="J10" s="7">
        <f t="shared" ref="J10:J13" si="0">E10*I10</f>
        <v>0</v>
      </c>
    </row>
    <row r="11" spans="1:10" x14ac:dyDescent="0.25">
      <c r="A11" s="61">
        <v>3</v>
      </c>
      <c r="B11" s="49" t="s">
        <v>27</v>
      </c>
      <c r="C11" s="37" t="s">
        <v>317</v>
      </c>
      <c r="D11" s="38" t="s">
        <v>258</v>
      </c>
      <c r="E11" s="45">
        <v>1</v>
      </c>
      <c r="F11" s="110"/>
      <c r="G11" s="110"/>
      <c r="H11" s="109"/>
      <c r="I11" s="44">
        <f>H11-(H11*'Cover Sheet'!$D$2)</f>
        <v>0</v>
      </c>
      <c r="J11" s="7">
        <f t="shared" si="0"/>
        <v>0</v>
      </c>
    </row>
    <row r="12" spans="1:10" s="32" customFormat="1" x14ac:dyDescent="0.25">
      <c r="A12" s="182">
        <v>4</v>
      </c>
      <c r="B12" s="183" t="s">
        <v>186</v>
      </c>
      <c r="C12" s="184" t="s">
        <v>331</v>
      </c>
      <c r="D12" s="185" t="s">
        <v>188</v>
      </c>
      <c r="E12" s="186">
        <v>1</v>
      </c>
      <c r="F12" s="187"/>
      <c r="G12" s="187"/>
      <c r="H12" s="188"/>
      <c r="I12" s="44">
        <f>H12-(H12*'Cover Sheet'!$D$2)</f>
        <v>0</v>
      </c>
      <c r="J12" s="7">
        <f t="shared" si="0"/>
        <v>0</v>
      </c>
    </row>
    <row r="13" spans="1:10" ht="15.75" thickBot="1" x14ac:dyDescent="0.3">
      <c r="A13" s="62">
        <v>5</v>
      </c>
      <c r="B13" s="50" t="s">
        <v>27</v>
      </c>
      <c r="C13" s="50" t="s">
        <v>72</v>
      </c>
      <c r="D13" s="39" t="s">
        <v>136</v>
      </c>
      <c r="E13" s="46">
        <v>1</v>
      </c>
      <c r="F13" s="111"/>
      <c r="G13" s="111"/>
      <c r="H13" s="112"/>
      <c r="I13" s="41">
        <f>H13-(H13*'Cover Sheet'!$D$2)</f>
        <v>0</v>
      </c>
      <c r="J13" s="8">
        <f t="shared" si="0"/>
        <v>0</v>
      </c>
    </row>
    <row r="14" spans="1:10" ht="19.5" thickBot="1" x14ac:dyDescent="0.35">
      <c r="F14" s="68"/>
      <c r="G14" s="68"/>
      <c r="H14" s="232" t="s">
        <v>100</v>
      </c>
      <c r="I14" s="219"/>
      <c r="J14" s="47">
        <f>SUM(J9:J13)</f>
        <v>0</v>
      </c>
    </row>
    <row r="15" spans="1:10" x14ac:dyDescent="0.25">
      <c r="F15" s="68"/>
      <c r="G15" s="68"/>
    </row>
    <row r="16" spans="1:10" x14ac:dyDescent="0.25">
      <c r="F16" s="68"/>
      <c r="G16" s="68"/>
      <c r="H16" s="2"/>
    </row>
    <row r="17" spans="2:7" x14ac:dyDescent="0.25">
      <c r="B17" s="233"/>
      <c r="C17" s="233"/>
      <c r="F17" s="67"/>
      <c r="G17" s="67"/>
    </row>
    <row r="18" spans="2:7" x14ac:dyDescent="0.25">
      <c r="F18" s="67"/>
      <c r="G18" s="67"/>
    </row>
    <row r="19" spans="2:7" x14ac:dyDescent="0.25">
      <c r="F19" s="67"/>
      <c r="G19" s="67"/>
    </row>
    <row r="20" spans="2:7" x14ac:dyDescent="0.25">
      <c r="F20" s="67"/>
      <c r="G20" s="67"/>
    </row>
    <row r="21" spans="2:7" x14ac:dyDescent="0.25">
      <c r="F21" s="67"/>
      <c r="G21" s="67"/>
    </row>
    <row r="22" spans="2:7" x14ac:dyDescent="0.25">
      <c r="F22" s="67"/>
      <c r="G22" s="67"/>
    </row>
    <row r="23" spans="2:7" x14ac:dyDescent="0.25">
      <c r="F23" s="67"/>
      <c r="G23" s="67"/>
    </row>
  </sheetData>
  <sheetProtection password="C98B" sheet="1" objects="1" scenarios="1" selectLockedCells="1"/>
  <mergeCells count="3">
    <mergeCell ref="H14:I14"/>
    <mergeCell ref="B17:C17"/>
    <mergeCell ref="H4:I4"/>
  </mergeCells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3:J22"/>
  <sheetViews>
    <sheetView windowProtection="1" showGridLines="0" zoomScaleNormal="100" workbookViewId="0">
      <selection activeCell="H10" sqref="H10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35.28515625" style="5" customWidth="1"/>
    <col min="4" max="4" width="12.7109375" style="5" bestFit="1" customWidth="1"/>
    <col min="5" max="5" width="6.7109375" style="5" customWidth="1"/>
    <col min="6" max="6" width="15" style="84" customWidth="1"/>
    <col min="7" max="7" width="14.7109375" style="84" customWidth="1"/>
    <col min="8" max="8" width="12.42578125" style="5" customWidth="1"/>
    <col min="9" max="9" width="13" style="5" customWidth="1"/>
    <col min="10" max="10" width="16.1406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73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27</v>
      </c>
      <c r="C9" s="87" t="s">
        <v>31</v>
      </c>
      <c r="D9" s="140" t="s">
        <v>32</v>
      </c>
      <c r="E9" s="89">
        <v>8</v>
      </c>
      <c r="F9" s="103"/>
      <c r="G9" s="103"/>
      <c r="H9" s="106"/>
      <c r="I9" s="90">
        <f>H9-(H9*'Cover Sheet'!$D$2)</f>
        <v>0</v>
      </c>
      <c r="J9" s="139">
        <f t="shared" ref="J9:J15" si="0">E9*I9</f>
        <v>0</v>
      </c>
    </row>
    <row r="10" spans="1:10" s="129" customFormat="1" x14ac:dyDescent="0.25">
      <c r="A10" s="154">
        <v>2</v>
      </c>
      <c r="B10" s="125" t="s">
        <v>4</v>
      </c>
      <c r="C10" s="126" t="s">
        <v>170</v>
      </c>
      <c r="D10" s="153" t="s">
        <v>259</v>
      </c>
      <c r="E10" s="94">
        <v>20</v>
      </c>
      <c r="F10" s="103"/>
      <c r="G10" s="103"/>
      <c r="H10" s="106"/>
      <c r="I10" s="90">
        <f>H10-(H10*'Cover Sheet'!$D$2)</f>
        <v>0</v>
      </c>
      <c r="J10" s="156">
        <f t="shared" si="0"/>
        <v>0</v>
      </c>
    </row>
    <row r="11" spans="1:10" s="129" customFormat="1" x14ac:dyDescent="0.25">
      <c r="A11" s="154">
        <v>3</v>
      </c>
      <c r="B11" s="125" t="s">
        <v>27</v>
      </c>
      <c r="C11" s="125" t="s">
        <v>74</v>
      </c>
      <c r="D11" s="153" t="s">
        <v>171</v>
      </c>
      <c r="E11" s="94">
        <v>20</v>
      </c>
      <c r="F11" s="104"/>
      <c r="G11" s="104"/>
      <c r="H11" s="106"/>
      <c r="I11" s="90">
        <f>H11-(H11*'Cover Sheet'!$D$2)</f>
        <v>0</v>
      </c>
      <c r="J11" s="156">
        <f t="shared" si="0"/>
        <v>0</v>
      </c>
    </row>
    <row r="12" spans="1:10" s="129" customFormat="1" x14ac:dyDescent="0.25">
      <c r="A12" s="154">
        <v>4</v>
      </c>
      <c r="B12" s="125" t="s">
        <v>27</v>
      </c>
      <c r="C12" s="125" t="s">
        <v>40</v>
      </c>
      <c r="D12" s="153" t="s">
        <v>38</v>
      </c>
      <c r="E12" s="94">
        <v>20</v>
      </c>
      <c r="F12" s="104"/>
      <c r="G12" s="104"/>
      <c r="H12" s="106"/>
      <c r="I12" s="90">
        <f>H12-(H12*'Cover Sheet'!$D$2)</f>
        <v>0</v>
      </c>
      <c r="J12" s="156">
        <f t="shared" si="0"/>
        <v>0</v>
      </c>
    </row>
    <row r="13" spans="1:10" s="129" customFormat="1" x14ac:dyDescent="0.25">
      <c r="A13" s="154">
        <v>5</v>
      </c>
      <c r="B13" s="125" t="s">
        <v>4</v>
      </c>
      <c r="C13" s="125" t="s">
        <v>57</v>
      </c>
      <c r="D13" s="153" t="s">
        <v>124</v>
      </c>
      <c r="E13" s="94">
        <v>1</v>
      </c>
      <c r="F13" s="103"/>
      <c r="G13" s="103"/>
      <c r="H13" s="106"/>
      <c r="I13" s="90">
        <f>H13-(H13*'Cover Sheet'!$D$2)</f>
        <v>0</v>
      </c>
      <c r="J13" s="156">
        <f t="shared" si="0"/>
        <v>0</v>
      </c>
    </row>
    <row r="14" spans="1:10" s="129" customFormat="1" x14ac:dyDescent="0.25">
      <c r="A14" s="154">
        <v>6</v>
      </c>
      <c r="B14" s="125" t="s">
        <v>27</v>
      </c>
      <c r="C14" s="125" t="s">
        <v>122</v>
      </c>
      <c r="D14" s="153" t="s">
        <v>19</v>
      </c>
      <c r="E14" s="94">
        <v>1</v>
      </c>
      <c r="F14" s="103"/>
      <c r="G14" s="103"/>
      <c r="H14" s="106"/>
      <c r="I14" s="90">
        <f>H14-(H14*'Cover Sheet'!$D$2)</f>
        <v>0</v>
      </c>
      <c r="J14" s="156">
        <f t="shared" si="0"/>
        <v>0</v>
      </c>
    </row>
    <row r="15" spans="1:10" s="129" customFormat="1" ht="15.75" thickBot="1" x14ac:dyDescent="0.3">
      <c r="A15" s="157">
        <v>7</v>
      </c>
      <c r="B15" s="158" t="s">
        <v>27</v>
      </c>
      <c r="C15" s="167" t="s">
        <v>306</v>
      </c>
      <c r="D15" s="189" t="s">
        <v>267</v>
      </c>
      <c r="E15" s="160">
        <v>2</v>
      </c>
      <c r="F15" s="173"/>
      <c r="G15" s="173"/>
      <c r="H15" s="144"/>
      <c r="I15" s="99">
        <f>H15-(H15*'Cover Sheet'!$D$2)</f>
        <v>0</v>
      </c>
      <c r="J15" s="162">
        <f t="shared" si="0"/>
        <v>0</v>
      </c>
    </row>
    <row r="16" spans="1:10" ht="19.5" thickBot="1" x14ac:dyDescent="0.3">
      <c r="F16" s="146"/>
      <c r="G16" s="146"/>
      <c r="H16" s="212" t="s">
        <v>100</v>
      </c>
      <c r="I16" s="213"/>
      <c r="J16" s="101">
        <f>SUM(J9:J15)</f>
        <v>0</v>
      </c>
    </row>
    <row r="17" spans="6:8" x14ac:dyDescent="0.25">
      <c r="F17" s="146"/>
      <c r="G17" s="146"/>
    </row>
    <row r="18" spans="6:8" x14ac:dyDescent="0.25">
      <c r="F18" s="146"/>
      <c r="G18" s="146"/>
      <c r="H18" s="102"/>
    </row>
    <row r="19" spans="6:8" x14ac:dyDescent="0.25">
      <c r="F19" s="146"/>
      <c r="G19" s="146"/>
    </row>
    <row r="20" spans="6:8" x14ac:dyDescent="0.25">
      <c r="F20" s="146"/>
      <c r="G20" s="146"/>
    </row>
    <row r="21" spans="6:8" x14ac:dyDescent="0.25">
      <c r="F21" s="146"/>
      <c r="G21" s="146"/>
    </row>
    <row r="22" spans="6:8" x14ac:dyDescent="0.25">
      <c r="F22" s="146"/>
      <c r="G22" s="146"/>
    </row>
  </sheetData>
  <sheetProtection password="CA4B" sheet="1" objects="1" scenarios="1" selectLockedCells="1"/>
  <sortState ref="A9:H15">
    <sortCondition ref="A9:A15"/>
  </sortState>
  <mergeCells count="2">
    <mergeCell ref="H16:I16"/>
    <mergeCell ref="H4:I4"/>
  </mergeCells>
  <pageMargins left="0.7" right="0.7" top="0.75" bottom="0.75" header="0.3" footer="0.3"/>
  <pageSetup scale="8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27"/>
  <sheetViews>
    <sheetView windowProtection="1" showGridLines="0" zoomScaleNormal="100" workbookViewId="0">
      <selection activeCell="H14" sqref="H14"/>
    </sheetView>
  </sheetViews>
  <sheetFormatPr defaultRowHeight="15" x14ac:dyDescent="0.25"/>
  <cols>
    <col min="1" max="1" width="4.85546875" style="5" customWidth="1"/>
    <col min="2" max="2" width="12.85546875" style="5" customWidth="1"/>
    <col min="3" max="3" width="47.28515625" style="5" customWidth="1"/>
    <col min="4" max="4" width="12.7109375" style="5" bestFit="1" customWidth="1"/>
    <col min="5" max="5" width="5.140625" style="5" bestFit="1" customWidth="1"/>
    <col min="6" max="6" width="15" style="84" customWidth="1"/>
    <col min="7" max="7" width="14.7109375" style="84" customWidth="1"/>
    <col min="8" max="8" width="10.5703125" style="5" bestFit="1" customWidth="1"/>
    <col min="9" max="9" width="17.5703125" style="5" bestFit="1" customWidth="1"/>
    <col min="10" max="10" width="20" style="5" customWidth="1"/>
    <col min="11" max="16384" width="9.140625" style="5"/>
  </cols>
  <sheetData>
    <row r="1" spans="1:16" ht="8.25" customHeight="1" x14ac:dyDescent="0.25"/>
    <row r="2" spans="1:16" ht="15.75" thickBot="1" x14ac:dyDescent="0.3"/>
    <row r="3" spans="1:16" ht="27" thickBot="1" x14ac:dyDescent="0.3">
      <c r="A3" s="136" t="s">
        <v>20</v>
      </c>
      <c r="H3" s="214" t="s">
        <v>312</v>
      </c>
      <c r="I3" s="215"/>
      <c r="J3" s="113">
        <f>'Cover Sheet'!$D$39</f>
        <v>0</v>
      </c>
    </row>
    <row r="4" spans="1:16" ht="18.75" x14ac:dyDescent="0.25">
      <c r="A4" s="5" t="s">
        <v>75</v>
      </c>
      <c r="H4" s="114"/>
      <c r="I4" s="115"/>
      <c r="J4" s="116"/>
    </row>
    <row r="5" spans="1:16" ht="15.75" thickBot="1" x14ac:dyDescent="0.3"/>
    <row r="6" spans="1:16" ht="45" x14ac:dyDescent="0.25">
      <c r="A6" s="63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283</v>
      </c>
      <c r="I6" s="9" t="s">
        <v>284</v>
      </c>
      <c r="J6" s="10" t="s">
        <v>286</v>
      </c>
    </row>
    <row r="7" spans="1:16" x14ac:dyDescent="0.25">
      <c r="A7" s="85">
        <v>1</v>
      </c>
      <c r="B7" s="86" t="s">
        <v>27</v>
      </c>
      <c r="C7" s="87" t="s">
        <v>31</v>
      </c>
      <c r="D7" s="140" t="s">
        <v>32</v>
      </c>
      <c r="E7" s="89">
        <v>16</v>
      </c>
      <c r="F7" s="103"/>
      <c r="G7" s="103"/>
      <c r="H7" s="106"/>
      <c r="I7" s="190">
        <f>H7-(H7*'Cover Sheet'!$D$2)</f>
        <v>0</v>
      </c>
      <c r="J7" s="139">
        <f>E7*I7</f>
        <v>0</v>
      </c>
    </row>
    <row r="8" spans="1:16" x14ac:dyDescent="0.25">
      <c r="A8" s="85">
        <v>2</v>
      </c>
      <c r="B8" s="86" t="s">
        <v>27</v>
      </c>
      <c r="C8" s="87" t="s">
        <v>138</v>
      </c>
      <c r="D8" s="140" t="s">
        <v>137</v>
      </c>
      <c r="E8" s="89">
        <v>65</v>
      </c>
      <c r="F8" s="103"/>
      <c r="G8" s="103"/>
      <c r="H8" s="106"/>
      <c r="I8" s="190">
        <f>H8-(H8*'Cover Sheet'!$D$2)</f>
        <v>0</v>
      </c>
      <c r="J8" s="139">
        <f t="shared" ref="J8:J24" si="0">E8*I8</f>
        <v>0</v>
      </c>
    </row>
    <row r="9" spans="1:16" x14ac:dyDescent="0.25">
      <c r="A9" s="85">
        <v>3</v>
      </c>
      <c r="B9" s="86" t="s">
        <v>27</v>
      </c>
      <c r="C9" s="87" t="s">
        <v>139</v>
      </c>
      <c r="D9" s="140" t="s">
        <v>19</v>
      </c>
      <c r="E9" s="89">
        <v>4</v>
      </c>
      <c r="F9" s="104"/>
      <c r="G9" s="104"/>
      <c r="H9" s="106"/>
      <c r="I9" s="190">
        <f>H9-(H9*'Cover Sheet'!$D$2)</f>
        <v>0</v>
      </c>
      <c r="J9" s="139">
        <f t="shared" si="0"/>
        <v>0</v>
      </c>
    </row>
    <row r="10" spans="1:16" x14ac:dyDescent="0.25">
      <c r="A10" s="85">
        <v>4</v>
      </c>
      <c r="B10" s="86" t="s">
        <v>27</v>
      </c>
      <c r="C10" s="87" t="s">
        <v>11</v>
      </c>
      <c r="D10" s="140" t="s">
        <v>12</v>
      </c>
      <c r="E10" s="89">
        <v>12</v>
      </c>
      <c r="F10" s="104"/>
      <c r="G10" s="104"/>
      <c r="H10" s="106"/>
      <c r="I10" s="190">
        <f>H10-(H10*'Cover Sheet'!$D$2)</f>
        <v>0</v>
      </c>
      <c r="J10" s="139">
        <f t="shared" si="0"/>
        <v>0</v>
      </c>
    </row>
    <row r="11" spans="1:16" x14ac:dyDescent="0.25">
      <c r="A11" s="85">
        <v>5</v>
      </c>
      <c r="B11" s="86" t="s">
        <v>27</v>
      </c>
      <c r="C11" s="87" t="s">
        <v>227</v>
      </c>
      <c r="D11" s="140" t="s">
        <v>111</v>
      </c>
      <c r="E11" s="89">
        <v>12</v>
      </c>
      <c r="F11" s="103"/>
      <c r="G11" s="103"/>
      <c r="H11" s="106"/>
      <c r="I11" s="190">
        <f>H11-(H11*'Cover Sheet'!$D$2)</f>
        <v>0</v>
      </c>
      <c r="J11" s="139">
        <f t="shared" si="0"/>
        <v>0</v>
      </c>
    </row>
    <row r="12" spans="1:16" s="129" customFormat="1" x14ac:dyDescent="0.25">
      <c r="A12" s="154">
        <v>6</v>
      </c>
      <c r="B12" s="125" t="s">
        <v>27</v>
      </c>
      <c r="C12" s="126" t="s">
        <v>318</v>
      </c>
      <c r="D12" s="153" t="s">
        <v>268</v>
      </c>
      <c r="E12" s="94">
        <v>4</v>
      </c>
      <c r="F12" s="103"/>
      <c r="G12" s="103"/>
      <c r="H12" s="106"/>
      <c r="I12" s="190">
        <f>H12-(H12*'Cover Sheet'!$D$2)</f>
        <v>0</v>
      </c>
      <c r="J12" s="156">
        <f t="shared" si="0"/>
        <v>0</v>
      </c>
      <c r="K12" s="222"/>
      <c r="L12" s="221"/>
      <c r="M12" s="221"/>
      <c r="N12" s="221"/>
      <c r="O12" s="221"/>
      <c r="P12" s="221"/>
    </row>
    <row r="13" spans="1:16" s="129" customFormat="1" x14ac:dyDescent="0.25">
      <c r="A13" s="154">
        <v>7</v>
      </c>
      <c r="B13" s="125" t="s">
        <v>27</v>
      </c>
      <c r="C13" s="126" t="s">
        <v>270</v>
      </c>
      <c r="D13" s="153" t="s">
        <v>269</v>
      </c>
      <c r="E13" s="94">
        <v>8</v>
      </c>
      <c r="F13" s="103"/>
      <c r="G13" s="103"/>
      <c r="H13" s="106"/>
      <c r="I13" s="190">
        <f>H13-(H13*'Cover Sheet'!$D$2)</f>
        <v>0</v>
      </c>
      <c r="J13" s="156">
        <f t="shared" si="0"/>
        <v>0</v>
      </c>
    </row>
    <row r="14" spans="1:16" s="129" customFormat="1" x14ac:dyDescent="0.25">
      <c r="A14" s="154">
        <v>8</v>
      </c>
      <c r="B14" s="125" t="s">
        <v>27</v>
      </c>
      <c r="C14" s="126" t="s">
        <v>332</v>
      </c>
      <c r="D14" s="153" t="s">
        <v>333</v>
      </c>
      <c r="E14" s="94">
        <v>4</v>
      </c>
      <c r="F14" s="192"/>
      <c r="G14" s="192"/>
      <c r="H14" s="106"/>
      <c r="I14" s="190">
        <f>H14-(H14*'Cover Sheet'!$D$2)</f>
        <v>0</v>
      </c>
      <c r="J14" s="156">
        <f t="shared" si="0"/>
        <v>0</v>
      </c>
    </row>
    <row r="15" spans="1:16" x14ac:dyDescent="0.25">
      <c r="A15" s="85">
        <v>9</v>
      </c>
      <c r="B15" s="86" t="s">
        <v>27</v>
      </c>
      <c r="C15" s="87" t="s">
        <v>76</v>
      </c>
      <c r="D15" s="140" t="s">
        <v>140</v>
      </c>
      <c r="E15" s="89">
        <v>3</v>
      </c>
      <c r="F15" s="104"/>
      <c r="G15" s="104"/>
      <c r="H15" s="106"/>
      <c r="I15" s="190">
        <f>H15-(H15*'Cover Sheet'!$D$2)</f>
        <v>0</v>
      </c>
      <c r="J15" s="139">
        <f t="shared" si="0"/>
        <v>0</v>
      </c>
    </row>
    <row r="16" spans="1:16" x14ac:dyDescent="0.25">
      <c r="A16" s="85">
        <v>10</v>
      </c>
      <c r="B16" s="86" t="s">
        <v>27</v>
      </c>
      <c r="C16" s="87" t="s">
        <v>77</v>
      </c>
      <c r="D16" s="140" t="s">
        <v>141</v>
      </c>
      <c r="E16" s="89">
        <v>2</v>
      </c>
      <c r="F16" s="104"/>
      <c r="G16" s="104"/>
      <c r="H16" s="106"/>
      <c r="I16" s="190">
        <f>H16-(H16*'Cover Sheet'!$D$2)</f>
        <v>0</v>
      </c>
      <c r="J16" s="139">
        <f t="shared" si="0"/>
        <v>0</v>
      </c>
    </row>
    <row r="17" spans="1:10" x14ac:dyDescent="0.25">
      <c r="A17" s="85">
        <v>11</v>
      </c>
      <c r="B17" s="86" t="s">
        <v>27</v>
      </c>
      <c r="C17" s="87" t="s">
        <v>243</v>
      </c>
      <c r="D17" s="140" t="s">
        <v>142</v>
      </c>
      <c r="E17" s="89">
        <v>6</v>
      </c>
      <c r="F17" s="104"/>
      <c r="G17" s="104"/>
      <c r="H17" s="106"/>
      <c r="I17" s="190">
        <f>H17-(H17*'Cover Sheet'!$D$2)</f>
        <v>0</v>
      </c>
      <c r="J17" s="139">
        <f t="shared" si="0"/>
        <v>0</v>
      </c>
    </row>
    <row r="18" spans="1:10" x14ac:dyDescent="0.25">
      <c r="A18" s="85">
        <v>12</v>
      </c>
      <c r="B18" s="86" t="s">
        <v>27</v>
      </c>
      <c r="C18" s="87" t="s">
        <v>272</v>
      </c>
      <c r="D18" s="140" t="s">
        <v>271</v>
      </c>
      <c r="E18" s="89">
        <v>12</v>
      </c>
      <c r="F18" s="104"/>
      <c r="G18" s="104"/>
      <c r="H18" s="106"/>
      <c r="I18" s="190">
        <f>H18-(H18*'Cover Sheet'!$D$2)</f>
        <v>0</v>
      </c>
      <c r="J18" s="139">
        <f t="shared" si="0"/>
        <v>0</v>
      </c>
    </row>
    <row r="19" spans="1:10" x14ac:dyDescent="0.25">
      <c r="A19" s="85">
        <v>13</v>
      </c>
      <c r="B19" s="86" t="s">
        <v>27</v>
      </c>
      <c r="C19" s="87" t="s">
        <v>78</v>
      </c>
      <c r="D19" s="140" t="s">
        <v>143</v>
      </c>
      <c r="E19" s="89">
        <v>4</v>
      </c>
      <c r="F19" s="104"/>
      <c r="G19" s="104"/>
      <c r="H19" s="106"/>
      <c r="I19" s="190">
        <f>H19-(H19*'Cover Sheet'!$D$2)</f>
        <v>0</v>
      </c>
      <c r="J19" s="139">
        <f t="shared" si="0"/>
        <v>0</v>
      </c>
    </row>
    <row r="20" spans="1:10" x14ac:dyDescent="0.25">
      <c r="A20" s="85">
        <v>14</v>
      </c>
      <c r="B20" s="86" t="s">
        <v>27</v>
      </c>
      <c r="C20" s="87" t="s">
        <v>223</v>
      </c>
      <c r="D20" s="140" t="s">
        <v>99</v>
      </c>
      <c r="E20" s="89">
        <v>5</v>
      </c>
      <c r="F20" s="104"/>
      <c r="G20" s="104"/>
      <c r="H20" s="106"/>
      <c r="I20" s="190">
        <f>H20-(H20*'Cover Sheet'!$D$2)</f>
        <v>0</v>
      </c>
      <c r="J20" s="139">
        <f t="shared" si="0"/>
        <v>0</v>
      </c>
    </row>
    <row r="21" spans="1:10" x14ac:dyDescent="0.25">
      <c r="A21" s="85">
        <v>15</v>
      </c>
      <c r="B21" s="86" t="s">
        <v>27</v>
      </c>
      <c r="C21" s="87" t="s">
        <v>226</v>
      </c>
      <c r="D21" s="140" t="s">
        <v>107</v>
      </c>
      <c r="E21" s="89">
        <v>5</v>
      </c>
      <c r="F21" s="104"/>
      <c r="G21" s="104"/>
      <c r="H21" s="106"/>
      <c r="I21" s="190">
        <f>H21-(H21*'Cover Sheet'!$D$2)</f>
        <v>0</v>
      </c>
      <c r="J21" s="139">
        <f t="shared" si="0"/>
        <v>0</v>
      </c>
    </row>
    <row r="22" spans="1:10" x14ac:dyDescent="0.25">
      <c r="A22" s="85">
        <v>16</v>
      </c>
      <c r="B22" s="86" t="s">
        <v>4</v>
      </c>
      <c r="C22" s="87" t="s">
        <v>144</v>
      </c>
      <c r="D22" s="140" t="s">
        <v>17</v>
      </c>
      <c r="E22" s="89">
        <v>2</v>
      </c>
      <c r="F22" s="104"/>
      <c r="G22" s="104"/>
      <c r="H22" s="106"/>
      <c r="I22" s="190">
        <f>H22-(H22*'Cover Sheet'!$D$2)</f>
        <v>0</v>
      </c>
      <c r="J22" s="139">
        <f t="shared" si="0"/>
        <v>0</v>
      </c>
    </row>
    <row r="23" spans="1:10" ht="159" x14ac:dyDescent="0.25">
      <c r="A23" s="85">
        <v>17</v>
      </c>
      <c r="B23" s="126" t="s">
        <v>280</v>
      </c>
      <c r="C23" s="126" t="s">
        <v>281</v>
      </c>
      <c r="D23" s="153" t="s">
        <v>261</v>
      </c>
      <c r="E23" s="89">
        <v>1</v>
      </c>
      <c r="F23" s="104"/>
      <c r="G23" s="104"/>
      <c r="H23" s="106"/>
      <c r="I23" s="190">
        <f>H23-(H23*'Cover Sheet'!$D$2)</f>
        <v>0</v>
      </c>
      <c r="J23" s="139">
        <f t="shared" si="0"/>
        <v>0</v>
      </c>
    </row>
    <row r="24" spans="1:10" ht="15.75" thickBot="1" x14ac:dyDescent="0.3">
      <c r="A24" s="95">
        <v>18</v>
      </c>
      <c r="B24" s="158" t="s">
        <v>4</v>
      </c>
      <c r="C24" s="167" t="s">
        <v>190</v>
      </c>
      <c r="D24" s="175" t="s">
        <v>189</v>
      </c>
      <c r="E24" s="160">
        <v>5</v>
      </c>
      <c r="F24" s="105"/>
      <c r="G24" s="105"/>
      <c r="H24" s="107"/>
      <c r="I24" s="191">
        <f>H24-(H24*'Cover Sheet'!$D$2)</f>
        <v>0</v>
      </c>
      <c r="J24" s="145">
        <f t="shared" si="0"/>
        <v>0</v>
      </c>
    </row>
    <row r="25" spans="1:10" ht="19.5" thickBot="1" x14ac:dyDescent="0.3">
      <c r="H25" s="220" t="s">
        <v>100</v>
      </c>
      <c r="I25" s="213"/>
      <c r="J25" s="101">
        <f>SUM(J7:J24)</f>
        <v>0</v>
      </c>
    </row>
    <row r="27" spans="1:10" x14ac:dyDescent="0.25">
      <c r="H27" s="102"/>
    </row>
  </sheetData>
  <sheetProtection password="CA4B" sheet="1" objects="1" scenarios="1" selectLockedCells="1"/>
  <mergeCells count="3">
    <mergeCell ref="H25:I25"/>
    <mergeCell ref="K12:P12"/>
    <mergeCell ref="H3:I3"/>
  </mergeCells>
  <pageMargins left="0.5" right="0.5" top="0.5" bottom="0.5" header="0.3" footer="0.3"/>
  <pageSetup scale="5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3:J23"/>
  <sheetViews>
    <sheetView windowProtection="1" showGridLines="0" topLeftCell="A6" zoomScaleNormal="100" workbookViewId="0">
      <selection activeCell="H16" sqref="H16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41" style="5" customWidth="1"/>
    <col min="4" max="4" width="14.42578125" style="5" customWidth="1"/>
    <col min="5" max="5" width="5.5703125" style="5" customWidth="1"/>
    <col min="6" max="6" width="15" style="84" customWidth="1"/>
    <col min="7" max="7" width="14.7109375" style="84" customWidth="1"/>
    <col min="8" max="8" width="11" style="5" customWidth="1"/>
    <col min="9" max="9" width="15.85546875" style="5" customWidth="1"/>
    <col min="10" max="10" width="16.710937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79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27</v>
      </c>
      <c r="C9" s="87" t="s">
        <v>80</v>
      </c>
      <c r="D9" s="140" t="s">
        <v>85</v>
      </c>
      <c r="E9" s="89">
        <v>6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27</v>
      </c>
      <c r="C10" s="87" t="s">
        <v>81</v>
      </c>
      <c r="D10" s="140" t="s">
        <v>86</v>
      </c>
      <c r="E10" s="89">
        <v>4</v>
      </c>
      <c r="F10" s="103"/>
      <c r="G10" s="103"/>
      <c r="H10" s="106"/>
      <c r="I10" s="90">
        <f>H10-(H10*'Cover Sheet'!$D$2)</f>
        <v>0</v>
      </c>
      <c r="J10" s="139">
        <f t="shared" ref="J10:J20" si="0">E10*I10</f>
        <v>0</v>
      </c>
    </row>
    <row r="11" spans="1:10" x14ac:dyDescent="0.25">
      <c r="A11" s="85">
        <v>3</v>
      </c>
      <c r="B11" s="86" t="s">
        <v>27</v>
      </c>
      <c r="C11" s="86" t="s">
        <v>82</v>
      </c>
      <c r="D11" s="140" t="s">
        <v>87</v>
      </c>
      <c r="E11" s="89">
        <v>4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27</v>
      </c>
      <c r="C12" s="86" t="s">
        <v>145</v>
      </c>
      <c r="D12" s="140" t="s">
        <v>38</v>
      </c>
      <c r="E12" s="89">
        <v>12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5</v>
      </c>
      <c r="B13" s="86" t="s">
        <v>27</v>
      </c>
      <c r="C13" s="86" t="s">
        <v>45</v>
      </c>
      <c r="D13" s="140" t="s">
        <v>63</v>
      </c>
      <c r="E13" s="89">
        <v>24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0" x14ac:dyDescent="0.25">
      <c r="A14" s="85">
        <v>6</v>
      </c>
      <c r="B14" s="86" t="s">
        <v>27</v>
      </c>
      <c r="C14" s="86" t="s">
        <v>334</v>
      </c>
      <c r="D14" s="140" t="s">
        <v>335</v>
      </c>
      <c r="E14" s="89">
        <v>1</v>
      </c>
      <c r="F14" s="103"/>
      <c r="G14" s="103"/>
      <c r="H14" s="106"/>
      <c r="I14" s="90">
        <f>H14-(H14*'Cover Sheet'!$D$2)</f>
        <v>0</v>
      </c>
      <c r="J14" s="139">
        <f t="shared" ref="J14" si="1">E14*I14</f>
        <v>0</v>
      </c>
    </row>
    <row r="15" spans="1:10" x14ac:dyDescent="0.25">
      <c r="A15" s="85">
        <v>7</v>
      </c>
      <c r="B15" s="86" t="s">
        <v>27</v>
      </c>
      <c r="C15" s="86" t="s">
        <v>146</v>
      </c>
      <c r="D15" s="140" t="s">
        <v>88</v>
      </c>
      <c r="E15" s="89">
        <v>5</v>
      </c>
      <c r="F15" s="103"/>
      <c r="G15" s="103"/>
      <c r="H15" s="106"/>
      <c r="I15" s="90">
        <f>H15-(H15*'Cover Sheet'!$D$2)</f>
        <v>0</v>
      </c>
      <c r="J15" s="139">
        <f t="shared" si="0"/>
        <v>0</v>
      </c>
    </row>
    <row r="16" spans="1:10" x14ac:dyDescent="0.25">
      <c r="A16" s="85">
        <v>8</v>
      </c>
      <c r="B16" s="86" t="s">
        <v>27</v>
      </c>
      <c r="C16" s="86" t="s">
        <v>139</v>
      </c>
      <c r="D16" s="140" t="s">
        <v>19</v>
      </c>
      <c r="E16" s="89">
        <v>1</v>
      </c>
      <c r="F16" s="103"/>
      <c r="G16" s="103"/>
      <c r="H16" s="106"/>
      <c r="I16" s="90">
        <f>H16-(H16*'Cover Sheet'!$D$2)</f>
        <v>0</v>
      </c>
      <c r="J16" s="139">
        <f t="shared" si="0"/>
        <v>0</v>
      </c>
    </row>
    <row r="17" spans="1:10" x14ac:dyDescent="0.25">
      <c r="A17" s="85">
        <v>9</v>
      </c>
      <c r="B17" s="86" t="s">
        <v>27</v>
      </c>
      <c r="C17" s="86" t="s">
        <v>83</v>
      </c>
      <c r="D17" s="140" t="s">
        <v>92</v>
      </c>
      <c r="E17" s="89">
        <v>1</v>
      </c>
      <c r="F17" s="104"/>
      <c r="G17" s="104"/>
      <c r="H17" s="106"/>
      <c r="I17" s="90">
        <f>H17-(H17*'Cover Sheet'!$D$2)</f>
        <v>0</v>
      </c>
      <c r="J17" s="139">
        <f t="shared" si="0"/>
        <v>0</v>
      </c>
    </row>
    <row r="18" spans="1:10" x14ac:dyDescent="0.25">
      <c r="A18" s="85">
        <v>10</v>
      </c>
      <c r="B18" s="86" t="s">
        <v>27</v>
      </c>
      <c r="C18" s="86" t="s">
        <v>84</v>
      </c>
      <c r="D18" s="140" t="s">
        <v>89</v>
      </c>
      <c r="E18" s="89">
        <v>1</v>
      </c>
      <c r="F18" s="104"/>
      <c r="G18" s="104"/>
      <c r="H18" s="106"/>
      <c r="I18" s="90">
        <f>H18-(H18*'Cover Sheet'!$D$2)</f>
        <v>0</v>
      </c>
      <c r="J18" s="139">
        <f t="shared" si="0"/>
        <v>0</v>
      </c>
    </row>
    <row r="19" spans="1:10" x14ac:dyDescent="0.25">
      <c r="A19" s="85">
        <v>11</v>
      </c>
      <c r="B19" s="86" t="s">
        <v>27</v>
      </c>
      <c r="C19" s="86" t="s">
        <v>191</v>
      </c>
      <c r="D19" s="140" t="s">
        <v>148</v>
      </c>
      <c r="E19" s="89">
        <v>1</v>
      </c>
      <c r="F19" s="104"/>
      <c r="G19" s="104"/>
      <c r="H19" s="106"/>
      <c r="I19" s="90">
        <f>H19-(H19*'Cover Sheet'!$D$2)</f>
        <v>0</v>
      </c>
      <c r="J19" s="139">
        <f t="shared" si="0"/>
        <v>0</v>
      </c>
    </row>
    <row r="20" spans="1:10" ht="15.75" thickBot="1" x14ac:dyDescent="0.3">
      <c r="A20" s="95">
        <v>12</v>
      </c>
      <c r="B20" s="131" t="s">
        <v>186</v>
      </c>
      <c r="C20" s="131" t="s">
        <v>187</v>
      </c>
      <c r="D20" s="175" t="s">
        <v>188</v>
      </c>
      <c r="E20" s="98">
        <v>1</v>
      </c>
      <c r="F20" s="105"/>
      <c r="G20" s="105"/>
      <c r="H20" s="107"/>
      <c r="I20" s="99">
        <f>H20-(H20*'Cover Sheet'!$D$2)</f>
        <v>0</v>
      </c>
      <c r="J20" s="145">
        <f t="shared" si="0"/>
        <v>0</v>
      </c>
    </row>
    <row r="21" spans="1:10" ht="19.5" thickBot="1" x14ac:dyDescent="0.3">
      <c r="F21" s="146"/>
      <c r="G21" s="146"/>
      <c r="H21" s="220" t="s">
        <v>100</v>
      </c>
      <c r="I21" s="213"/>
      <c r="J21" s="101">
        <f>SUM(J9:J20)</f>
        <v>0</v>
      </c>
    </row>
    <row r="22" spans="1:10" x14ac:dyDescent="0.25">
      <c r="F22" s="146"/>
      <c r="G22" s="146"/>
    </row>
    <row r="23" spans="1:10" x14ac:dyDescent="0.25">
      <c r="F23" s="146"/>
      <c r="G23" s="146"/>
      <c r="H23" s="102"/>
    </row>
  </sheetData>
  <sheetProtection password="CA4B" sheet="1" objects="1" scenarios="1" selectLockedCells="1"/>
  <mergeCells count="2">
    <mergeCell ref="H21:I21"/>
    <mergeCell ref="H4:I4"/>
  </mergeCells>
  <pageMargins left="0.7" right="0.7" top="0.75" bottom="0.75" header="0.3" footer="0.3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3:J22"/>
  <sheetViews>
    <sheetView windowProtection="1" showGridLines="0" topLeftCell="A3" zoomScaleNormal="100" workbookViewId="0">
      <selection activeCell="H12" sqref="H12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51.7109375" style="5" customWidth="1"/>
    <col min="4" max="4" width="12.5703125" style="5" bestFit="1" customWidth="1"/>
    <col min="5" max="5" width="5.28515625" style="5" customWidth="1"/>
    <col min="6" max="6" width="15" style="84" customWidth="1"/>
    <col min="7" max="7" width="14.7109375" style="84" customWidth="1"/>
    <col min="8" max="8" width="11.140625" style="5" bestFit="1" customWidth="1"/>
    <col min="9" max="9" width="16" style="5" bestFit="1" customWidth="1"/>
    <col min="10" max="10" width="14.710937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91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27</v>
      </c>
      <c r="C9" s="87" t="s">
        <v>147</v>
      </c>
      <c r="D9" s="140" t="s">
        <v>148</v>
      </c>
      <c r="E9" s="89">
        <v>19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27</v>
      </c>
      <c r="C10" s="87" t="s">
        <v>90</v>
      </c>
      <c r="D10" s="140" t="s">
        <v>88</v>
      </c>
      <c r="E10" s="89">
        <v>5</v>
      </c>
      <c r="F10" s="103"/>
      <c r="G10" s="103"/>
      <c r="H10" s="106"/>
      <c r="I10" s="90">
        <f>H10-(H10*'Cover Sheet'!$D$2)</f>
        <v>0</v>
      </c>
      <c r="J10" s="139">
        <f t="shared" ref="J10:J17" si="0">E10*I10</f>
        <v>0</v>
      </c>
    </row>
    <row r="11" spans="1:10" x14ac:dyDescent="0.25">
      <c r="A11" s="85">
        <v>3</v>
      </c>
      <c r="B11" s="86" t="s">
        <v>27</v>
      </c>
      <c r="C11" s="86" t="s">
        <v>83</v>
      </c>
      <c r="D11" s="140" t="s">
        <v>92</v>
      </c>
      <c r="E11" s="89">
        <v>2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27</v>
      </c>
      <c r="C12" s="86" t="s">
        <v>84</v>
      </c>
      <c r="D12" s="140" t="s">
        <v>89</v>
      </c>
      <c r="E12" s="89">
        <v>4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5</v>
      </c>
      <c r="B13" s="86" t="s">
        <v>27</v>
      </c>
      <c r="C13" s="86" t="s">
        <v>94</v>
      </c>
      <c r="D13" s="140" t="s">
        <v>93</v>
      </c>
      <c r="E13" s="89">
        <v>2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0" x14ac:dyDescent="0.25">
      <c r="A14" s="85">
        <v>6</v>
      </c>
      <c r="B14" s="86" t="s">
        <v>27</v>
      </c>
      <c r="C14" s="86" t="s">
        <v>139</v>
      </c>
      <c r="D14" s="140" t="s">
        <v>19</v>
      </c>
      <c r="E14" s="89">
        <v>1</v>
      </c>
      <c r="F14" s="103"/>
      <c r="G14" s="103"/>
      <c r="H14" s="106"/>
      <c r="I14" s="90">
        <f>H14-(H14*'Cover Sheet'!$D$2)</f>
        <v>0</v>
      </c>
      <c r="J14" s="139">
        <f t="shared" si="0"/>
        <v>0</v>
      </c>
    </row>
    <row r="15" spans="1:10" x14ac:dyDescent="0.25">
      <c r="A15" s="85">
        <v>7</v>
      </c>
      <c r="B15" s="86" t="s">
        <v>27</v>
      </c>
      <c r="C15" s="87" t="s">
        <v>192</v>
      </c>
      <c r="D15" s="140" t="s">
        <v>193</v>
      </c>
      <c r="E15" s="89">
        <v>1</v>
      </c>
      <c r="F15" s="103"/>
      <c r="G15" s="103"/>
      <c r="H15" s="106"/>
      <c r="I15" s="90">
        <f>H15-(H15*'Cover Sheet'!$D$2)</f>
        <v>0</v>
      </c>
      <c r="J15" s="139">
        <f t="shared" si="0"/>
        <v>0</v>
      </c>
    </row>
    <row r="16" spans="1:10" x14ac:dyDescent="0.25">
      <c r="A16" s="85">
        <v>8</v>
      </c>
      <c r="B16" s="86" t="s">
        <v>186</v>
      </c>
      <c r="C16" s="86" t="s">
        <v>187</v>
      </c>
      <c r="D16" s="140" t="s">
        <v>188</v>
      </c>
      <c r="E16" s="89">
        <v>1</v>
      </c>
      <c r="F16" s="104"/>
      <c r="G16" s="104"/>
      <c r="H16" s="106"/>
      <c r="I16" s="90">
        <f>H16-(H16*'Cover Sheet'!$D$2)</f>
        <v>0</v>
      </c>
      <c r="J16" s="139">
        <f t="shared" si="0"/>
        <v>0</v>
      </c>
    </row>
    <row r="17" spans="1:10" ht="15.75" thickBot="1" x14ac:dyDescent="0.3">
      <c r="A17" s="95">
        <v>9</v>
      </c>
      <c r="B17" s="131" t="s">
        <v>27</v>
      </c>
      <c r="C17" s="131" t="s">
        <v>40</v>
      </c>
      <c r="D17" s="175" t="s">
        <v>38</v>
      </c>
      <c r="E17" s="98">
        <v>36</v>
      </c>
      <c r="F17" s="105"/>
      <c r="G17" s="105"/>
      <c r="H17" s="107"/>
      <c r="I17" s="99">
        <f>H17-(H17*'Cover Sheet'!$D$2)</f>
        <v>0</v>
      </c>
      <c r="J17" s="145">
        <f t="shared" si="0"/>
        <v>0</v>
      </c>
    </row>
    <row r="18" spans="1:10" ht="19.5" thickBot="1" x14ac:dyDescent="0.3">
      <c r="F18" s="146"/>
      <c r="G18" s="146"/>
      <c r="H18" s="212" t="s">
        <v>100</v>
      </c>
      <c r="I18" s="213"/>
      <c r="J18" s="101">
        <f>SUM(J9:J17)</f>
        <v>0</v>
      </c>
    </row>
    <row r="19" spans="1:10" x14ac:dyDescent="0.25">
      <c r="F19" s="146"/>
      <c r="G19" s="146"/>
    </row>
    <row r="20" spans="1:10" x14ac:dyDescent="0.25">
      <c r="F20" s="146"/>
      <c r="G20" s="146"/>
      <c r="H20" s="102"/>
    </row>
    <row r="21" spans="1:10" x14ac:dyDescent="0.25">
      <c r="F21" s="146"/>
      <c r="G21" s="146"/>
    </row>
    <row r="22" spans="1:10" x14ac:dyDescent="0.25">
      <c r="F22" s="146"/>
      <c r="G22" s="146"/>
    </row>
  </sheetData>
  <sheetProtection password="CA4B" sheet="1" objects="1" scenarios="1" selectLockedCells="1"/>
  <mergeCells count="2">
    <mergeCell ref="H18:I18"/>
    <mergeCell ref="H4:I4"/>
  </mergeCells>
  <pageMargins left="0.7" right="0.7" top="0.75" bottom="0.75" header="0.3" footer="0.3"/>
  <pageSetup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J22"/>
  <sheetViews>
    <sheetView windowProtection="1" showGridLines="0" topLeftCell="A3" zoomScaleNormal="100" workbookViewId="0">
      <selection activeCell="H11" sqref="H11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51.85546875" style="5" customWidth="1"/>
    <col min="4" max="4" width="9.7109375" style="5" bestFit="1" customWidth="1"/>
    <col min="5" max="5" width="5.140625" style="5" customWidth="1"/>
    <col min="6" max="6" width="15" style="84" customWidth="1"/>
    <col min="7" max="7" width="14.7109375" style="84" customWidth="1"/>
    <col min="8" max="8" width="11.140625" style="5" bestFit="1" customWidth="1"/>
    <col min="9" max="9" width="15.42578125" style="5" bestFit="1" customWidth="1"/>
    <col min="10" max="10" width="22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244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ht="30" x14ac:dyDescent="0.25">
      <c r="A9" s="85">
        <v>1</v>
      </c>
      <c r="B9" s="126" t="s">
        <v>282</v>
      </c>
      <c r="C9" s="126" t="s">
        <v>319</v>
      </c>
      <c r="D9" s="153" t="s">
        <v>149</v>
      </c>
      <c r="E9" s="89">
        <v>120</v>
      </c>
      <c r="F9" s="103"/>
      <c r="G9" s="103"/>
      <c r="H9" s="199"/>
      <c r="I9" s="193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213</v>
      </c>
      <c r="C10" s="86" t="s">
        <v>273</v>
      </c>
      <c r="D10" s="142" t="s">
        <v>274</v>
      </c>
      <c r="E10" s="194">
        <v>2</v>
      </c>
      <c r="F10" s="103"/>
      <c r="G10" s="103"/>
      <c r="H10" s="200"/>
      <c r="I10" s="193">
        <f>H10-(H10*'Cover Sheet'!$D$2)</f>
        <v>0</v>
      </c>
      <c r="J10" s="139">
        <f t="shared" ref="J10:J13" si="0">E10*I10</f>
        <v>0</v>
      </c>
    </row>
    <row r="11" spans="1:10" ht="30" x14ac:dyDescent="0.25">
      <c r="A11" s="85">
        <v>3</v>
      </c>
      <c r="B11" s="86" t="s">
        <v>213</v>
      </c>
      <c r="C11" s="87" t="s">
        <v>214</v>
      </c>
      <c r="D11" s="142" t="s">
        <v>215</v>
      </c>
      <c r="E11" s="194">
        <v>5</v>
      </c>
      <c r="F11" s="104"/>
      <c r="G11" s="104"/>
      <c r="H11" s="199"/>
      <c r="I11" s="193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4</v>
      </c>
      <c r="C12" s="86" t="s">
        <v>216</v>
      </c>
      <c r="D12" s="142" t="s">
        <v>217</v>
      </c>
      <c r="E12" s="194">
        <v>100</v>
      </c>
      <c r="F12" s="104"/>
      <c r="G12" s="104"/>
      <c r="H12" s="199"/>
      <c r="I12" s="193">
        <f>H12-(H12*'Cover Sheet'!$D$2)</f>
        <v>0</v>
      </c>
      <c r="J12" s="139">
        <f t="shared" si="0"/>
        <v>0</v>
      </c>
    </row>
    <row r="13" spans="1:10" ht="15.75" thickBot="1" x14ac:dyDescent="0.3">
      <c r="A13" s="95">
        <v>5</v>
      </c>
      <c r="B13" s="131" t="s">
        <v>4</v>
      </c>
      <c r="C13" s="131" t="s">
        <v>218</v>
      </c>
      <c r="D13" s="96" t="s">
        <v>219</v>
      </c>
      <c r="E13" s="195">
        <v>2</v>
      </c>
      <c r="F13" s="173"/>
      <c r="G13" s="173"/>
      <c r="H13" s="201"/>
      <c r="I13" s="196">
        <f>H13-(H13*'Cover Sheet'!$D$2)</f>
        <v>0</v>
      </c>
      <c r="J13" s="145">
        <f t="shared" si="0"/>
        <v>0</v>
      </c>
    </row>
    <row r="14" spans="1:10" ht="19.5" thickBot="1" x14ac:dyDescent="0.3">
      <c r="A14" s="197"/>
      <c r="B14" s="197"/>
      <c r="C14" s="197"/>
      <c r="D14" s="197"/>
      <c r="E14" s="198"/>
      <c r="F14" s="171"/>
      <c r="G14" s="171"/>
      <c r="H14" s="234" t="s">
        <v>100</v>
      </c>
      <c r="I14" s="235"/>
      <c r="J14" s="101">
        <f>SUM(J9:J13)</f>
        <v>0</v>
      </c>
    </row>
    <row r="15" spans="1:10" x14ac:dyDescent="0.25">
      <c r="A15" s="197"/>
      <c r="B15" s="197"/>
      <c r="C15" s="197"/>
      <c r="D15" s="197"/>
      <c r="E15" s="198"/>
      <c r="F15" s="171"/>
      <c r="G15" s="171"/>
      <c r="H15" s="198"/>
      <c r="I15" s="198"/>
      <c r="J15" s="197"/>
    </row>
    <row r="16" spans="1:10" x14ac:dyDescent="0.25">
      <c r="A16" s="197"/>
      <c r="B16" s="197"/>
      <c r="C16" s="197"/>
      <c r="D16" s="197"/>
      <c r="E16" s="198"/>
      <c r="F16" s="146"/>
      <c r="G16" s="146"/>
      <c r="H16" s="102"/>
      <c r="I16" s="198"/>
      <c r="J16" s="197"/>
    </row>
    <row r="17" spans="1:10" x14ac:dyDescent="0.25">
      <c r="A17" s="197"/>
      <c r="B17" s="197"/>
      <c r="C17" s="197"/>
      <c r="D17" s="197"/>
      <c r="E17" s="198"/>
      <c r="F17" s="146"/>
      <c r="G17" s="146"/>
      <c r="H17" s="198"/>
      <c r="I17" s="198"/>
      <c r="J17" s="197"/>
    </row>
    <row r="18" spans="1:10" x14ac:dyDescent="0.25">
      <c r="A18" s="197"/>
      <c r="B18" s="197"/>
      <c r="C18" s="197"/>
      <c r="D18" s="197"/>
      <c r="E18" s="198"/>
      <c r="F18" s="146"/>
      <c r="G18" s="146"/>
      <c r="H18" s="198"/>
      <c r="I18" s="198"/>
      <c r="J18" s="197"/>
    </row>
    <row r="19" spans="1:10" x14ac:dyDescent="0.25">
      <c r="F19" s="146"/>
      <c r="G19" s="146"/>
    </row>
    <row r="20" spans="1:10" x14ac:dyDescent="0.25">
      <c r="F20" s="146"/>
      <c r="G20" s="146"/>
    </row>
    <row r="21" spans="1:10" x14ac:dyDescent="0.25">
      <c r="F21" s="146"/>
      <c r="G21" s="146"/>
    </row>
    <row r="22" spans="1:10" x14ac:dyDescent="0.25">
      <c r="F22" s="146"/>
      <c r="G22" s="146"/>
    </row>
  </sheetData>
  <sheetProtection password="CA4B" sheet="1" objects="1" scenarios="1" selectLockedCells="1"/>
  <mergeCells count="2">
    <mergeCell ref="H14:I14"/>
    <mergeCell ref="H4:I4"/>
  </mergeCells>
  <pageMargins left="0.7" right="0.7" top="0.75" bottom="0.75" header="0.3" footer="0.3"/>
  <pageSetup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3:J22"/>
  <sheetViews>
    <sheetView windowProtection="1" showGridLines="0" zoomScaleNormal="100" workbookViewId="0">
      <selection activeCell="H9" sqref="H9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51.7109375" style="5" customWidth="1"/>
    <col min="4" max="4" width="10.28515625" style="5" customWidth="1"/>
    <col min="5" max="5" width="6.28515625" style="5" customWidth="1"/>
    <col min="6" max="6" width="15" style="84" customWidth="1"/>
    <col min="7" max="7" width="14.7109375" style="84" customWidth="1"/>
    <col min="8" max="8" width="9" style="5" bestFit="1" customWidth="1"/>
    <col min="9" max="9" width="17.5703125" style="5" bestFit="1" customWidth="1"/>
    <col min="10" max="10" width="20.1406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125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ht="30.75" thickBot="1" x14ac:dyDescent="0.3">
      <c r="A9" s="95">
        <v>1</v>
      </c>
      <c r="B9" s="96" t="s">
        <v>27</v>
      </c>
      <c r="C9" s="152" t="s">
        <v>336</v>
      </c>
      <c r="D9" s="175" t="s">
        <v>254</v>
      </c>
      <c r="E9" s="98">
        <v>300</v>
      </c>
      <c r="F9" s="173"/>
      <c r="G9" s="173"/>
      <c r="H9" s="107"/>
      <c r="I9" s="99">
        <f>H9-(H9*'Cover Sheet'!$D$2)</f>
        <v>0</v>
      </c>
      <c r="J9" s="202">
        <f>E9*I9</f>
        <v>0</v>
      </c>
    </row>
    <row r="10" spans="1:10" ht="19.5" thickBot="1" x14ac:dyDescent="0.3">
      <c r="F10" s="171"/>
      <c r="G10" s="171"/>
      <c r="H10" s="212" t="s">
        <v>100</v>
      </c>
      <c r="I10" s="213"/>
      <c r="J10" s="203">
        <f>J9</f>
        <v>0</v>
      </c>
    </row>
    <row r="11" spans="1:10" x14ac:dyDescent="0.25">
      <c r="F11" s="146"/>
      <c r="G11" s="146"/>
    </row>
    <row r="12" spans="1:10" x14ac:dyDescent="0.25">
      <c r="C12" s="129"/>
      <c r="F12" s="146"/>
      <c r="G12" s="146"/>
      <c r="H12" s="102"/>
    </row>
    <row r="13" spans="1:10" x14ac:dyDescent="0.25">
      <c r="C13" s="129"/>
      <c r="F13" s="171"/>
      <c r="G13" s="171"/>
    </row>
    <row r="14" spans="1:10" x14ac:dyDescent="0.25">
      <c r="C14" s="129"/>
      <c r="F14" s="171"/>
      <c r="G14" s="171"/>
    </row>
    <row r="15" spans="1:10" x14ac:dyDescent="0.25">
      <c r="F15" s="171"/>
      <c r="G15" s="171"/>
    </row>
    <row r="16" spans="1:10" x14ac:dyDescent="0.25">
      <c r="F16" s="146"/>
      <c r="G16" s="146"/>
    </row>
    <row r="17" spans="6:7" x14ac:dyDescent="0.25">
      <c r="F17" s="146"/>
      <c r="G17" s="146"/>
    </row>
    <row r="18" spans="6:7" x14ac:dyDescent="0.25">
      <c r="F18" s="146"/>
      <c r="G18" s="146"/>
    </row>
    <row r="19" spans="6:7" x14ac:dyDescent="0.25">
      <c r="F19" s="146"/>
      <c r="G19" s="146"/>
    </row>
    <row r="20" spans="6:7" x14ac:dyDescent="0.25">
      <c r="F20" s="146"/>
      <c r="G20" s="146"/>
    </row>
    <row r="21" spans="6:7" x14ac:dyDescent="0.25">
      <c r="F21" s="146"/>
      <c r="G21" s="146"/>
    </row>
    <row r="22" spans="6:7" x14ac:dyDescent="0.25">
      <c r="F22" s="146"/>
      <c r="G22" s="146"/>
    </row>
  </sheetData>
  <sheetProtection password="CA4B" sheet="1" objects="1" scenarios="1" selectLockedCells="1"/>
  <mergeCells count="2">
    <mergeCell ref="H10:I10"/>
    <mergeCell ref="H4:I4"/>
  </mergeCells>
  <pageMargins left="0.7" right="0.7" top="0.75" bottom="0.75" header="0.3" footer="0.3"/>
  <pageSetup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3:J22"/>
  <sheetViews>
    <sheetView windowProtection="1" showGridLines="0" zoomScaleNormal="100" workbookViewId="0">
      <selection activeCell="H13" sqref="H13"/>
    </sheetView>
  </sheetViews>
  <sheetFormatPr defaultRowHeight="15" x14ac:dyDescent="0.25"/>
  <cols>
    <col min="1" max="1" width="6.140625" customWidth="1"/>
    <col min="2" max="2" width="13.140625" bestFit="1" customWidth="1"/>
    <col min="3" max="3" width="51.7109375" customWidth="1"/>
    <col min="4" max="4" width="11.28515625" bestFit="1" customWidth="1"/>
    <col min="5" max="5" width="5.28515625" customWidth="1"/>
    <col min="6" max="6" width="15" style="30" customWidth="1"/>
    <col min="7" max="7" width="14.7109375" style="30" customWidth="1"/>
    <col min="8" max="8" width="11.140625" bestFit="1" customWidth="1"/>
    <col min="9" max="9" width="14.42578125" bestFit="1" customWidth="1"/>
    <col min="10" max="10" width="16.28515625" customWidth="1"/>
  </cols>
  <sheetData>
    <row r="3" spans="1:10" ht="15.75" thickBot="1" x14ac:dyDescent="0.3"/>
    <row r="4" spans="1:10" ht="27" thickBot="1" x14ac:dyDescent="0.45">
      <c r="A4" s="1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t="s">
        <v>180</v>
      </c>
      <c r="H5" s="4"/>
    </row>
    <row r="7" spans="1:10" ht="15.75" thickBot="1" x14ac:dyDescent="0.3"/>
    <row r="8" spans="1:10" s="5" customFormat="1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61">
        <v>1</v>
      </c>
      <c r="B9" s="49" t="s">
        <v>4</v>
      </c>
      <c r="C9" s="37" t="s">
        <v>194</v>
      </c>
      <c r="D9" s="38" t="s">
        <v>195</v>
      </c>
      <c r="E9" s="45">
        <v>18</v>
      </c>
      <c r="F9" s="108"/>
      <c r="G9" s="108"/>
      <c r="H9" s="109"/>
      <c r="I9" s="44">
        <f>H9-(H9*'Cover Sheet'!$D$2)</f>
        <v>0</v>
      </c>
      <c r="J9" s="7">
        <f>E9*I9</f>
        <v>0</v>
      </c>
    </row>
    <row r="10" spans="1:10" x14ac:dyDescent="0.25">
      <c r="A10" s="61">
        <v>2</v>
      </c>
      <c r="B10" s="49" t="s">
        <v>4</v>
      </c>
      <c r="C10" s="37" t="s">
        <v>196</v>
      </c>
      <c r="D10" s="38" t="s">
        <v>197</v>
      </c>
      <c r="E10" s="45">
        <v>1</v>
      </c>
      <c r="F10" s="108"/>
      <c r="G10" s="108"/>
      <c r="H10" s="109"/>
      <c r="I10" s="44">
        <f>H10-(H10*'Cover Sheet'!$D$2)</f>
        <v>0</v>
      </c>
      <c r="J10" s="7">
        <f t="shared" ref="J10:J13" si="0">E10*I10</f>
        <v>0</v>
      </c>
    </row>
    <row r="11" spans="1:10" x14ac:dyDescent="0.25">
      <c r="A11" s="61">
        <v>3</v>
      </c>
      <c r="B11" s="49" t="s">
        <v>4</v>
      </c>
      <c r="C11" s="49" t="s">
        <v>198</v>
      </c>
      <c r="D11" s="38" t="s">
        <v>199</v>
      </c>
      <c r="E11" s="45">
        <v>36</v>
      </c>
      <c r="F11" s="110"/>
      <c r="G11" s="110"/>
      <c r="H11" s="109"/>
      <c r="I11" s="44">
        <f>H11-(H11*'Cover Sheet'!$D$2)</f>
        <v>0</v>
      </c>
      <c r="J11" s="7">
        <f t="shared" si="0"/>
        <v>0</v>
      </c>
    </row>
    <row r="12" spans="1:10" x14ac:dyDescent="0.25">
      <c r="A12" s="61">
        <v>4</v>
      </c>
      <c r="B12" s="49" t="s">
        <v>4</v>
      </c>
      <c r="C12" s="49" t="s">
        <v>14</v>
      </c>
      <c r="D12" s="38" t="s">
        <v>13</v>
      </c>
      <c r="E12" s="45">
        <v>1</v>
      </c>
      <c r="F12" s="110"/>
      <c r="G12" s="110"/>
      <c r="H12" s="109"/>
      <c r="I12" s="44">
        <f>H12-(H12*'Cover Sheet'!$D$2)</f>
        <v>0</v>
      </c>
      <c r="J12" s="7">
        <f t="shared" si="0"/>
        <v>0</v>
      </c>
    </row>
    <row r="13" spans="1:10" ht="15.75" thickBot="1" x14ac:dyDescent="0.3">
      <c r="A13" s="62">
        <v>5</v>
      </c>
      <c r="B13" s="50" t="s">
        <v>4</v>
      </c>
      <c r="C13" s="50" t="s">
        <v>200</v>
      </c>
      <c r="D13" s="39" t="s">
        <v>17</v>
      </c>
      <c r="E13" s="46">
        <v>1</v>
      </c>
      <c r="F13" s="150"/>
      <c r="G13" s="150"/>
      <c r="H13" s="112"/>
      <c r="I13" s="41">
        <f>H13-(H13*'Cover Sheet'!$D$2)</f>
        <v>0</v>
      </c>
      <c r="J13" s="8">
        <f t="shared" si="0"/>
        <v>0</v>
      </c>
    </row>
    <row r="14" spans="1:10" ht="19.5" thickBot="1" x14ac:dyDescent="0.35">
      <c r="F14" s="68"/>
      <c r="G14" s="68"/>
      <c r="H14" s="232" t="s">
        <v>100</v>
      </c>
      <c r="I14" s="219"/>
      <c r="J14" s="47">
        <f>SUM(J9:J13)</f>
        <v>0</v>
      </c>
    </row>
    <row r="15" spans="1:10" x14ac:dyDescent="0.25">
      <c r="F15" s="68"/>
      <c r="G15" s="68"/>
    </row>
    <row r="16" spans="1:10" x14ac:dyDescent="0.25">
      <c r="F16" s="67"/>
      <c r="G16" s="67"/>
      <c r="H16" s="2"/>
    </row>
    <row r="17" spans="6:7" x14ac:dyDescent="0.25">
      <c r="F17" s="67"/>
      <c r="G17" s="67"/>
    </row>
    <row r="18" spans="6:7" x14ac:dyDescent="0.25">
      <c r="F18" s="67"/>
      <c r="G18" s="67"/>
    </row>
    <row r="19" spans="6:7" x14ac:dyDescent="0.25">
      <c r="F19" s="67"/>
      <c r="G19" s="67"/>
    </row>
    <row r="20" spans="6:7" x14ac:dyDescent="0.25">
      <c r="F20" s="67"/>
      <c r="G20" s="67"/>
    </row>
    <row r="21" spans="6:7" x14ac:dyDescent="0.25">
      <c r="F21" s="67"/>
      <c r="G21" s="67"/>
    </row>
    <row r="22" spans="6:7" x14ac:dyDescent="0.25">
      <c r="F22" s="67"/>
      <c r="G22" s="67"/>
    </row>
  </sheetData>
  <sheetProtection password="CA4B" sheet="1" objects="1" scenarios="1" selectLockedCells="1"/>
  <mergeCells count="2">
    <mergeCell ref="H14:I14"/>
    <mergeCell ref="H4:I4"/>
  </mergeCells>
  <pageMargins left="0.7" right="0.7" top="0.75" bottom="0.75" header="0.3" footer="0.3"/>
  <pageSetup scale="7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3:J22"/>
  <sheetViews>
    <sheetView windowProtection="1" showGridLines="0" zoomScaleNormal="100" workbookViewId="0">
      <selection activeCell="H11" sqref="H11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51.7109375" style="5" customWidth="1"/>
    <col min="4" max="4" width="11.28515625" style="5" bestFit="1" customWidth="1"/>
    <col min="5" max="5" width="5.140625" style="5" customWidth="1"/>
    <col min="6" max="6" width="15" style="84" customWidth="1"/>
    <col min="7" max="7" width="14.7109375" style="84" customWidth="1"/>
    <col min="8" max="8" width="11.140625" style="5" bestFit="1" customWidth="1"/>
    <col min="9" max="9" width="14.42578125" style="5" bestFit="1" customWidth="1"/>
    <col min="10" max="10" width="19.8554687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5" t="s">
        <v>181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4</v>
      </c>
      <c r="C9" s="87" t="s">
        <v>194</v>
      </c>
      <c r="D9" s="140" t="s">
        <v>195</v>
      </c>
      <c r="E9" s="89">
        <v>18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4</v>
      </c>
      <c r="C10" s="87" t="s">
        <v>196</v>
      </c>
      <c r="D10" s="140" t="s">
        <v>197</v>
      </c>
      <c r="E10" s="89">
        <v>1</v>
      </c>
      <c r="F10" s="103"/>
      <c r="G10" s="103"/>
      <c r="H10" s="106"/>
      <c r="I10" s="90">
        <f>H10-(H10*'Cover Sheet'!$D$2)</f>
        <v>0</v>
      </c>
      <c r="J10" s="139">
        <f t="shared" ref="J10:J13" si="0">E10*I10</f>
        <v>0</v>
      </c>
    </row>
    <row r="11" spans="1:10" x14ac:dyDescent="0.25">
      <c r="A11" s="85">
        <v>3</v>
      </c>
      <c r="B11" s="86" t="s">
        <v>4</v>
      </c>
      <c r="C11" s="86" t="s">
        <v>198</v>
      </c>
      <c r="D11" s="140" t="s">
        <v>199</v>
      </c>
      <c r="E11" s="89">
        <v>36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4</v>
      </c>
      <c r="C12" s="86" t="s">
        <v>14</v>
      </c>
      <c r="D12" s="140" t="s">
        <v>13</v>
      </c>
      <c r="E12" s="89">
        <v>1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ht="15.75" thickBot="1" x14ac:dyDescent="0.3">
      <c r="A13" s="95">
        <v>5</v>
      </c>
      <c r="B13" s="131" t="s">
        <v>4</v>
      </c>
      <c r="C13" s="131" t="s">
        <v>200</v>
      </c>
      <c r="D13" s="175" t="s">
        <v>17</v>
      </c>
      <c r="E13" s="98">
        <v>1</v>
      </c>
      <c r="F13" s="173"/>
      <c r="G13" s="173"/>
      <c r="H13" s="107"/>
      <c r="I13" s="99">
        <f>H13-(H13*'Cover Sheet'!$D$2)</f>
        <v>0</v>
      </c>
      <c r="J13" s="145">
        <f t="shared" si="0"/>
        <v>0</v>
      </c>
    </row>
    <row r="14" spans="1:10" ht="19.5" thickBot="1" x14ac:dyDescent="0.3">
      <c r="F14" s="171"/>
      <c r="G14" s="171"/>
      <c r="H14" s="220" t="s">
        <v>100</v>
      </c>
      <c r="I14" s="213"/>
      <c r="J14" s="101">
        <f>SUM(J9:J13)</f>
        <v>0</v>
      </c>
    </row>
    <row r="15" spans="1:10" x14ac:dyDescent="0.25">
      <c r="F15" s="171"/>
      <c r="G15" s="171"/>
    </row>
    <row r="16" spans="1:10" x14ac:dyDescent="0.25">
      <c r="F16" s="146"/>
      <c r="G16" s="146"/>
      <c r="H16" s="102"/>
    </row>
    <row r="17" spans="6:7" x14ac:dyDescent="0.25">
      <c r="F17" s="146"/>
      <c r="G17" s="146"/>
    </row>
    <row r="18" spans="6:7" x14ac:dyDescent="0.25">
      <c r="F18" s="146"/>
      <c r="G18" s="146"/>
    </row>
    <row r="19" spans="6:7" x14ac:dyDescent="0.25">
      <c r="F19" s="146"/>
      <c r="G19" s="146"/>
    </row>
    <row r="20" spans="6:7" x14ac:dyDescent="0.25">
      <c r="F20" s="146"/>
      <c r="G20" s="146"/>
    </row>
    <row r="21" spans="6:7" x14ac:dyDescent="0.25">
      <c r="F21" s="146"/>
      <c r="G21" s="146"/>
    </row>
    <row r="22" spans="6:7" x14ac:dyDescent="0.25">
      <c r="F22" s="146"/>
      <c r="G22" s="146"/>
    </row>
  </sheetData>
  <sheetProtection password="CA4B" sheet="1" objects="1" scenarios="1" selectLockedCells="1"/>
  <mergeCells count="2">
    <mergeCell ref="H14:I14"/>
    <mergeCell ref="H4:I4"/>
  </mergeCells>
  <pageMargins left="0.7" right="0.7" top="0.75" bottom="0.75" header="0.3" footer="0.3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3:J22"/>
  <sheetViews>
    <sheetView windowProtection="1" showGridLines="0" zoomScaleNormal="100" workbookViewId="0">
      <selection activeCell="H13" sqref="H13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51.7109375" style="5" customWidth="1"/>
    <col min="4" max="4" width="12.7109375" style="5" bestFit="1" customWidth="1"/>
    <col min="5" max="5" width="5.5703125" style="5" customWidth="1"/>
    <col min="6" max="6" width="15" style="84" customWidth="1"/>
    <col min="7" max="7" width="14.7109375" style="84" customWidth="1"/>
    <col min="8" max="8" width="11.140625" style="5" bestFit="1" customWidth="1"/>
    <col min="9" max="9" width="16" style="5" bestFit="1" customWidth="1"/>
    <col min="10" max="10" width="19.57031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Sheet'!D39</f>
        <v>0</v>
      </c>
    </row>
    <row r="5" spans="1:10" x14ac:dyDescent="0.25">
      <c r="A5" s="5" t="s">
        <v>201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27</v>
      </c>
      <c r="C9" s="87" t="s">
        <v>203</v>
      </c>
      <c r="D9" s="140" t="s">
        <v>204</v>
      </c>
      <c r="E9" s="89">
        <v>1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4</v>
      </c>
      <c r="C10" s="87" t="s">
        <v>52</v>
      </c>
      <c r="D10" s="140" t="s">
        <v>53</v>
      </c>
      <c r="E10" s="89">
        <v>36</v>
      </c>
      <c r="F10" s="103"/>
      <c r="G10" s="103"/>
      <c r="H10" s="106"/>
      <c r="I10" s="90">
        <f>H10-(H10*'Cover Sheet'!$D$2)</f>
        <v>0</v>
      </c>
      <c r="J10" s="139">
        <f t="shared" ref="J10:J14" si="0">E10*I10</f>
        <v>0</v>
      </c>
    </row>
    <row r="11" spans="1:10" x14ac:dyDescent="0.25">
      <c r="A11" s="85">
        <v>3</v>
      </c>
      <c r="B11" s="86" t="s">
        <v>4</v>
      </c>
      <c r="C11" s="86" t="s">
        <v>14</v>
      </c>
      <c r="D11" s="140" t="s">
        <v>13</v>
      </c>
      <c r="E11" s="89">
        <v>1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4</v>
      </c>
      <c r="C12" s="86" t="s">
        <v>205</v>
      </c>
      <c r="D12" s="140" t="s">
        <v>17</v>
      </c>
      <c r="E12" s="89">
        <v>1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5</v>
      </c>
      <c r="B13" s="86" t="s">
        <v>220</v>
      </c>
      <c r="C13" s="87" t="s">
        <v>207</v>
      </c>
      <c r="D13" s="140" t="s">
        <v>206</v>
      </c>
      <c r="E13" s="89">
        <v>3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0" ht="15.75" thickBot="1" x14ac:dyDescent="0.3">
      <c r="A14" s="95">
        <v>6</v>
      </c>
      <c r="B14" s="131" t="s">
        <v>202</v>
      </c>
      <c r="C14" s="131" t="s">
        <v>208</v>
      </c>
      <c r="D14" s="175" t="s">
        <v>209</v>
      </c>
      <c r="E14" s="98">
        <v>18</v>
      </c>
      <c r="F14" s="173"/>
      <c r="G14" s="173"/>
      <c r="H14" s="107"/>
      <c r="I14" s="99">
        <f>H14-(H14*'Cover Sheet'!$D$2)</f>
        <v>0</v>
      </c>
      <c r="J14" s="145">
        <f t="shared" si="0"/>
        <v>0</v>
      </c>
    </row>
    <row r="15" spans="1:10" ht="19.5" thickBot="1" x14ac:dyDescent="0.3">
      <c r="F15" s="171"/>
      <c r="G15" s="171"/>
      <c r="H15" s="220" t="s">
        <v>100</v>
      </c>
      <c r="I15" s="213"/>
      <c r="J15" s="101">
        <f>SUM(J9:J14)</f>
        <v>0</v>
      </c>
    </row>
    <row r="16" spans="1:10" x14ac:dyDescent="0.25">
      <c r="F16" s="146"/>
      <c r="G16" s="146"/>
    </row>
    <row r="17" spans="6:8" x14ac:dyDescent="0.25">
      <c r="F17" s="146"/>
      <c r="G17" s="146"/>
      <c r="H17" s="102"/>
    </row>
    <row r="18" spans="6:8" x14ac:dyDescent="0.25">
      <c r="F18" s="146"/>
      <c r="G18" s="146"/>
    </row>
    <row r="19" spans="6:8" x14ac:dyDescent="0.25">
      <c r="F19" s="146"/>
      <c r="G19" s="146"/>
    </row>
    <row r="20" spans="6:8" x14ac:dyDescent="0.25">
      <c r="F20" s="146"/>
      <c r="G20" s="146"/>
    </row>
    <row r="21" spans="6:8" x14ac:dyDescent="0.25">
      <c r="F21" s="146"/>
      <c r="G21" s="146"/>
    </row>
    <row r="22" spans="6:8" x14ac:dyDescent="0.25">
      <c r="F22" s="146"/>
      <c r="G22" s="146"/>
    </row>
  </sheetData>
  <sheetProtection password="CA4B" sheet="1" objects="1" scenarios="1" selectLockedCells="1"/>
  <mergeCells count="2">
    <mergeCell ref="H15:I15"/>
    <mergeCell ref="H4:I4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indowProtection="1" showGridLines="0" zoomScaleNormal="100" workbookViewId="0">
      <selection activeCell="H7" sqref="H7:H20"/>
    </sheetView>
  </sheetViews>
  <sheetFormatPr defaultRowHeight="15" x14ac:dyDescent="0.25"/>
  <cols>
    <col min="1" max="1" width="6.140625" style="51" customWidth="1"/>
    <col min="2" max="2" width="15" bestFit="1" customWidth="1"/>
    <col min="3" max="3" width="43.140625" customWidth="1"/>
    <col min="4" max="4" width="12.7109375" bestFit="1" customWidth="1"/>
    <col min="5" max="5" width="6.42578125" customWidth="1"/>
    <col min="6" max="6" width="16.140625" style="30" customWidth="1"/>
    <col min="7" max="7" width="14.85546875" style="30" customWidth="1"/>
    <col min="8" max="8" width="12.28515625" customWidth="1"/>
    <col min="9" max="9" width="17.5703125" bestFit="1" customWidth="1"/>
    <col min="10" max="10" width="18.7109375" customWidth="1"/>
  </cols>
  <sheetData>
    <row r="1" spans="1:10" ht="10.5" customHeight="1" x14ac:dyDescent="0.25"/>
    <row r="2" spans="1:10" ht="15.75" thickBot="1" x14ac:dyDescent="0.3"/>
    <row r="3" spans="1:10" ht="27" thickBot="1" x14ac:dyDescent="0.45">
      <c r="A3" s="66" t="s">
        <v>20</v>
      </c>
      <c r="H3" s="214" t="s">
        <v>312</v>
      </c>
      <c r="I3" s="215"/>
      <c r="J3" s="113">
        <f>'Cover Sheet'!$D$39</f>
        <v>0</v>
      </c>
    </row>
    <row r="4" spans="1:10" ht="18.75" x14ac:dyDescent="0.25">
      <c r="A4" s="30" t="s">
        <v>21</v>
      </c>
      <c r="C4" s="4"/>
      <c r="H4" s="114"/>
      <c r="I4" s="115"/>
      <c r="J4" s="116"/>
    </row>
    <row r="5" spans="1:10" ht="15.75" thickBot="1" x14ac:dyDescent="0.3"/>
    <row r="6" spans="1:10" s="13" customFormat="1" ht="45" x14ac:dyDescent="0.25">
      <c r="A6" s="11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287</v>
      </c>
      <c r="I6" s="9" t="s">
        <v>284</v>
      </c>
      <c r="J6" s="10" t="s">
        <v>286</v>
      </c>
    </row>
    <row r="7" spans="1:10" x14ac:dyDescent="0.25">
      <c r="A7" s="61">
        <v>1</v>
      </c>
      <c r="B7" s="49" t="s">
        <v>4</v>
      </c>
      <c r="C7" s="37" t="s">
        <v>22</v>
      </c>
      <c r="D7" s="43" t="s">
        <v>23</v>
      </c>
      <c r="E7" s="45">
        <v>225</v>
      </c>
      <c r="F7" s="108"/>
      <c r="G7" s="108"/>
      <c r="H7" s="109"/>
      <c r="I7" s="44">
        <f>H7-(H7*'Cover Sheet'!$D$2)</f>
        <v>0</v>
      </c>
      <c r="J7" s="7">
        <f t="shared" ref="J7:J20" si="0">E7*I7</f>
        <v>0</v>
      </c>
    </row>
    <row r="8" spans="1:10" x14ac:dyDescent="0.25">
      <c r="A8" s="61">
        <v>2</v>
      </c>
      <c r="B8" s="49" t="s">
        <v>4</v>
      </c>
      <c r="C8" s="37" t="s">
        <v>24</v>
      </c>
      <c r="D8" s="43" t="s">
        <v>25</v>
      </c>
      <c r="E8" s="45">
        <v>225</v>
      </c>
      <c r="F8" s="108"/>
      <c r="G8" s="108"/>
      <c r="H8" s="109"/>
      <c r="I8" s="44">
        <f>H8-(H8*'Cover Sheet'!$D$2)</f>
        <v>0</v>
      </c>
      <c r="J8" s="7">
        <f t="shared" si="0"/>
        <v>0</v>
      </c>
    </row>
    <row r="9" spans="1:10" ht="30" x14ac:dyDescent="0.25">
      <c r="A9" s="61">
        <v>3</v>
      </c>
      <c r="B9" s="49" t="s">
        <v>4</v>
      </c>
      <c r="C9" s="37" t="s">
        <v>249</v>
      </c>
      <c r="D9" s="43" t="s">
        <v>26</v>
      </c>
      <c r="E9" s="45">
        <v>225</v>
      </c>
      <c r="F9" s="110"/>
      <c r="G9" s="110"/>
      <c r="H9" s="109"/>
      <c r="I9" s="44">
        <f>H9-(H9*'Cover Sheet'!$D$2)</f>
        <v>0</v>
      </c>
      <c r="J9" s="7">
        <f t="shared" si="0"/>
        <v>0</v>
      </c>
    </row>
    <row r="10" spans="1:10" x14ac:dyDescent="0.25">
      <c r="A10" s="61">
        <v>4</v>
      </c>
      <c r="B10" s="49" t="s">
        <v>4</v>
      </c>
      <c r="C10" s="49" t="s">
        <v>14</v>
      </c>
      <c r="D10" s="43" t="s">
        <v>13</v>
      </c>
      <c r="E10" s="45">
        <v>9</v>
      </c>
      <c r="F10" s="110"/>
      <c r="G10" s="110"/>
      <c r="H10" s="109"/>
      <c r="I10" s="44">
        <f>H10-(H10*'Cover Sheet'!$D$2)</f>
        <v>0</v>
      </c>
      <c r="J10" s="7">
        <f t="shared" si="0"/>
        <v>0</v>
      </c>
    </row>
    <row r="11" spans="1:10" x14ac:dyDescent="0.25">
      <c r="A11" s="61">
        <v>5</v>
      </c>
      <c r="B11" s="49" t="s">
        <v>4</v>
      </c>
      <c r="C11" s="49" t="s">
        <v>54</v>
      </c>
      <c r="D11" s="43" t="s">
        <v>163</v>
      </c>
      <c r="E11" s="45">
        <v>9</v>
      </c>
      <c r="F11" s="108"/>
      <c r="G11" s="108"/>
      <c r="H11" s="109"/>
      <c r="I11" s="44">
        <f>H11-(H11*'Cover Sheet'!$D$2)</f>
        <v>0</v>
      </c>
      <c r="J11" s="7">
        <f t="shared" si="0"/>
        <v>0</v>
      </c>
    </row>
    <row r="12" spans="1:10" x14ac:dyDescent="0.25">
      <c r="A12" s="61">
        <v>6</v>
      </c>
      <c r="B12" s="49" t="s">
        <v>4</v>
      </c>
      <c r="C12" s="49" t="s">
        <v>103</v>
      </c>
      <c r="D12" s="43" t="s">
        <v>17</v>
      </c>
      <c r="E12" s="45">
        <v>9</v>
      </c>
      <c r="F12" s="108"/>
      <c r="G12" s="108"/>
      <c r="H12" s="109"/>
      <c r="I12" s="44">
        <f>H12-(H12*'Cover Sheet'!$D$2)</f>
        <v>0</v>
      </c>
      <c r="J12" s="7">
        <f t="shared" si="0"/>
        <v>0</v>
      </c>
    </row>
    <row r="13" spans="1:10" x14ac:dyDescent="0.25">
      <c r="A13" s="61">
        <v>7</v>
      </c>
      <c r="B13" s="49" t="s">
        <v>27</v>
      </c>
      <c r="C13" s="57" t="s">
        <v>242</v>
      </c>
      <c r="D13" s="55" t="s">
        <v>29</v>
      </c>
      <c r="E13" s="56">
        <v>9</v>
      </c>
      <c r="F13" s="108"/>
      <c r="G13" s="108"/>
      <c r="H13" s="109"/>
      <c r="I13" s="44">
        <f>H13-(H13*'Cover Sheet'!$D$2)</f>
        <v>0</v>
      </c>
      <c r="J13" s="7">
        <f t="shared" si="0"/>
        <v>0</v>
      </c>
    </row>
    <row r="14" spans="1:10" x14ac:dyDescent="0.25">
      <c r="A14" s="61">
        <v>8</v>
      </c>
      <c r="B14" s="49" t="s">
        <v>27</v>
      </c>
      <c r="C14" s="49" t="s">
        <v>222</v>
      </c>
      <c r="D14" s="43" t="s">
        <v>98</v>
      </c>
      <c r="E14" s="45">
        <v>18</v>
      </c>
      <c r="F14" s="110"/>
      <c r="G14" s="110"/>
      <c r="H14" s="109"/>
      <c r="I14" s="44">
        <f>H14-(H14*'Cover Sheet'!$D$2)</f>
        <v>0</v>
      </c>
      <c r="J14" s="7">
        <f t="shared" si="0"/>
        <v>0</v>
      </c>
    </row>
    <row r="15" spans="1:10" x14ac:dyDescent="0.25">
      <c r="A15" s="61">
        <v>9</v>
      </c>
      <c r="B15" s="49" t="s">
        <v>27</v>
      </c>
      <c r="C15" s="37" t="s">
        <v>223</v>
      </c>
      <c r="D15" s="43" t="s">
        <v>99</v>
      </c>
      <c r="E15" s="45">
        <v>27</v>
      </c>
      <c r="F15" s="108"/>
      <c r="G15" s="108"/>
      <c r="H15" s="109"/>
      <c r="I15" s="44">
        <f>H15-(H15*'Cover Sheet'!$D$2)</f>
        <v>0</v>
      </c>
      <c r="J15" s="7">
        <f t="shared" si="0"/>
        <v>0</v>
      </c>
    </row>
    <row r="16" spans="1:10" x14ac:dyDescent="0.25">
      <c r="A16" s="61">
        <v>10</v>
      </c>
      <c r="B16" s="49" t="s">
        <v>27</v>
      </c>
      <c r="C16" s="49" t="s">
        <v>221</v>
      </c>
      <c r="D16" s="42" t="s">
        <v>9</v>
      </c>
      <c r="E16" s="45">
        <v>9</v>
      </c>
      <c r="F16" s="110"/>
      <c r="G16" s="110"/>
      <c r="H16" s="109"/>
      <c r="I16" s="44">
        <f>H16-(H16*'Cover Sheet'!$D$2)</f>
        <v>0</v>
      </c>
      <c r="J16" s="7">
        <f t="shared" si="0"/>
        <v>0</v>
      </c>
    </row>
    <row r="17" spans="1:10" x14ac:dyDescent="0.25">
      <c r="A17" s="61">
        <v>11</v>
      </c>
      <c r="B17" s="49" t="s">
        <v>27</v>
      </c>
      <c r="C17" s="49" t="s">
        <v>250</v>
      </c>
      <c r="D17" s="42" t="s">
        <v>251</v>
      </c>
      <c r="E17" s="45">
        <v>54</v>
      </c>
      <c r="F17" s="110"/>
      <c r="G17" s="110"/>
      <c r="H17" s="109"/>
      <c r="I17" s="44">
        <f>H17-(H17*'Cover Sheet'!$D$2)</f>
        <v>0</v>
      </c>
      <c r="J17" s="7">
        <f t="shared" si="0"/>
        <v>0</v>
      </c>
    </row>
    <row r="18" spans="1:10" x14ac:dyDescent="0.25">
      <c r="A18" s="61">
        <v>12</v>
      </c>
      <c r="B18" s="49" t="s">
        <v>27</v>
      </c>
      <c r="C18" s="49" t="s">
        <v>11</v>
      </c>
      <c r="D18" s="43" t="s">
        <v>12</v>
      </c>
      <c r="E18" s="45">
        <v>54</v>
      </c>
      <c r="F18" s="110"/>
      <c r="G18" s="110"/>
      <c r="H18" s="109"/>
      <c r="I18" s="44">
        <f>H18-(H18*'Cover Sheet'!$D$2)</f>
        <v>0</v>
      </c>
      <c r="J18" s="7">
        <f t="shared" si="0"/>
        <v>0</v>
      </c>
    </row>
    <row r="19" spans="1:10" x14ac:dyDescent="0.25">
      <c r="A19" s="61">
        <v>13</v>
      </c>
      <c r="B19" s="49" t="s">
        <v>27</v>
      </c>
      <c r="C19" s="49" t="s">
        <v>31</v>
      </c>
      <c r="D19" s="42" t="s">
        <v>32</v>
      </c>
      <c r="E19" s="45">
        <v>18</v>
      </c>
      <c r="F19" s="110"/>
      <c r="G19" s="110"/>
      <c r="H19" s="109"/>
      <c r="I19" s="44">
        <f>H19-(H19*'Cover Sheet'!$D$2)</f>
        <v>0</v>
      </c>
      <c r="J19" s="7">
        <f t="shared" si="0"/>
        <v>0</v>
      </c>
    </row>
    <row r="20" spans="1:10" ht="15.75" thickBot="1" x14ac:dyDescent="0.3">
      <c r="A20" s="62">
        <v>14</v>
      </c>
      <c r="B20" s="50" t="s">
        <v>27</v>
      </c>
      <c r="C20" s="50" t="s">
        <v>101</v>
      </c>
      <c r="D20" s="36" t="s">
        <v>19</v>
      </c>
      <c r="E20" s="46">
        <v>9</v>
      </c>
      <c r="F20" s="111"/>
      <c r="G20" s="111"/>
      <c r="H20" s="112"/>
      <c r="I20" s="41">
        <f>H20-(H20*'Cover Sheet'!$D$2)</f>
        <v>0</v>
      </c>
      <c r="J20" s="8">
        <f t="shared" si="0"/>
        <v>0</v>
      </c>
    </row>
    <row r="21" spans="1:10" ht="19.5" thickBot="1" x14ac:dyDescent="0.35">
      <c r="H21" s="218" t="s">
        <v>100</v>
      </c>
      <c r="I21" s="219"/>
      <c r="J21" s="47">
        <f>SUM(J7:J20)</f>
        <v>0</v>
      </c>
    </row>
    <row r="23" spans="1:10" x14ac:dyDescent="0.25">
      <c r="H23" s="2"/>
    </row>
  </sheetData>
  <sheetProtection password="CA4B" sheet="1" objects="1" scenarios="1" selectLockedCells="1"/>
  <sortState ref="A7:H20">
    <sortCondition ref="A7:A20"/>
  </sortState>
  <mergeCells count="2">
    <mergeCell ref="H21:I21"/>
    <mergeCell ref="H3:I3"/>
  </mergeCells>
  <pageMargins left="0.7" right="0.7" top="0.75" bottom="0.75" header="0.3" footer="0.3"/>
  <pageSetup scale="7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3:J22"/>
  <sheetViews>
    <sheetView windowProtection="1" showGridLines="0" zoomScaleNormal="100" workbookViewId="0">
      <selection activeCell="H12" sqref="H12"/>
    </sheetView>
  </sheetViews>
  <sheetFormatPr defaultRowHeight="15" x14ac:dyDescent="0.25"/>
  <cols>
    <col min="1" max="1" width="6.140625" style="5" customWidth="1"/>
    <col min="2" max="2" width="13.140625" style="5" bestFit="1" customWidth="1"/>
    <col min="3" max="3" width="51.7109375" style="5" customWidth="1"/>
    <col min="4" max="4" width="12.7109375" style="5" bestFit="1" customWidth="1"/>
    <col min="5" max="5" width="5.42578125" style="5" customWidth="1"/>
    <col min="6" max="6" width="15" style="84" customWidth="1"/>
    <col min="7" max="7" width="14.7109375" style="84" customWidth="1"/>
    <col min="8" max="8" width="14.140625" style="5" customWidth="1"/>
    <col min="9" max="9" width="14.5703125" style="5" bestFit="1" customWidth="1"/>
    <col min="10" max="10" width="17.285156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136" t="s">
        <v>20</v>
      </c>
      <c r="H4" s="214" t="s">
        <v>312</v>
      </c>
      <c r="I4" s="215"/>
      <c r="J4" s="113">
        <f>'Cover Sheet'!D39</f>
        <v>0</v>
      </c>
    </row>
    <row r="5" spans="1:10" x14ac:dyDescent="0.25">
      <c r="A5" s="5" t="s">
        <v>210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4</v>
      </c>
      <c r="C9" s="87" t="s">
        <v>14</v>
      </c>
      <c r="D9" s="140" t="s">
        <v>13</v>
      </c>
      <c r="E9" s="89">
        <v>1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4</v>
      </c>
      <c r="C10" s="87" t="s">
        <v>200</v>
      </c>
      <c r="D10" s="140" t="s">
        <v>17</v>
      </c>
      <c r="E10" s="89">
        <v>1</v>
      </c>
      <c r="F10" s="103"/>
      <c r="G10" s="103"/>
      <c r="H10" s="106"/>
      <c r="I10" s="90">
        <f>H10-(H10*'Cover Sheet'!$D$2)</f>
        <v>0</v>
      </c>
      <c r="J10" s="139">
        <f t="shared" ref="J10:J13" si="0">E10*I10</f>
        <v>0</v>
      </c>
    </row>
    <row r="11" spans="1:10" x14ac:dyDescent="0.25">
      <c r="A11" s="85">
        <v>3</v>
      </c>
      <c r="B11" s="86" t="s">
        <v>27</v>
      </c>
      <c r="C11" s="86" t="s">
        <v>211</v>
      </c>
      <c r="D11" s="140" t="s">
        <v>212</v>
      </c>
      <c r="E11" s="89">
        <v>1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202</v>
      </c>
      <c r="C12" s="86" t="s">
        <v>208</v>
      </c>
      <c r="D12" s="140" t="s">
        <v>209</v>
      </c>
      <c r="E12" s="89">
        <v>18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ht="15.75" thickBot="1" x14ac:dyDescent="0.3">
      <c r="A13" s="95">
        <v>5</v>
      </c>
      <c r="B13" s="131" t="s">
        <v>4</v>
      </c>
      <c r="C13" s="131" t="s">
        <v>52</v>
      </c>
      <c r="D13" s="175" t="s">
        <v>53</v>
      </c>
      <c r="E13" s="98">
        <v>36</v>
      </c>
      <c r="F13" s="173"/>
      <c r="G13" s="173"/>
      <c r="H13" s="107"/>
      <c r="I13" s="99">
        <f>H13-(H13*'Cover Sheet'!$D$2)</f>
        <v>0</v>
      </c>
      <c r="J13" s="145">
        <f t="shared" si="0"/>
        <v>0</v>
      </c>
    </row>
    <row r="14" spans="1:10" ht="19.5" thickBot="1" x14ac:dyDescent="0.3">
      <c r="F14" s="171"/>
      <c r="G14" s="171"/>
      <c r="H14" s="212" t="s">
        <v>100</v>
      </c>
      <c r="I14" s="213"/>
      <c r="J14" s="101">
        <f>SUM(J9:J13)</f>
        <v>0</v>
      </c>
    </row>
    <row r="15" spans="1:10" x14ac:dyDescent="0.25">
      <c r="F15" s="171"/>
      <c r="G15" s="171"/>
    </row>
    <row r="16" spans="1:10" x14ac:dyDescent="0.25">
      <c r="F16" s="146"/>
      <c r="G16" s="146"/>
      <c r="H16" s="102"/>
    </row>
    <row r="17" spans="6:7" x14ac:dyDescent="0.25">
      <c r="F17" s="146"/>
      <c r="G17" s="146"/>
    </row>
    <row r="18" spans="6:7" x14ac:dyDescent="0.25">
      <c r="F18" s="146"/>
      <c r="G18" s="146"/>
    </row>
    <row r="19" spans="6:7" x14ac:dyDescent="0.25">
      <c r="F19" s="146"/>
      <c r="G19" s="146"/>
    </row>
    <row r="20" spans="6:7" x14ac:dyDescent="0.25">
      <c r="F20" s="146"/>
      <c r="G20" s="146"/>
    </row>
    <row r="21" spans="6:7" x14ac:dyDescent="0.25">
      <c r="F21" s="146"/>
      <c r="G21" s="146"/>
    </row>
    <row r="22" spans="6:7" x14ac:dyDescent="0.25">
      <c r="F22" s="146"/>
      <c r="G22" s="146"/>
    </row>
  </sheetData>
  <sheetProtection password="CA4B" sheet="1" objects="1" scenarios="1" selectLockedCells="1"/>
  <mergeCells count="2">
    <mergeCell ref="H14:I14"/>
    <mergeCell ref="H4:I4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29"/>
  <sheetViews>
    <sheetView windowProtection="1" showGridLines="0" zoomScaleNormal="100" workbookViewId="0">
      <selection activeCell="H9" sqref="H9:H26"/>
    </sheetView>
  </sheetViews>
  <sheetFormatPr defaultRowHeight="15" x14ac:dyDescent="0.25"/>
  <cols>
    <col min="1" max="1" width="6.140625" style="13" customWidth="1"/>
    <col min="2" max="2" width="14.42578125" style="5" customWidth="1"/>
    <col min="3" max="3" width="44" style="5" customWidth="1"/>
    <col min="4" max="4" width="11" style="5" customWidth="1"/>
    <col min="5" max="5" width="6.85546875" style="13" customWidth="1"/>
    <col min="6" max="6" width="15.5703125" style="83" customWidth="1"/>
    <col min="7" max="7" width="15" style="83" customWidth="1"/>
    <col min="8" max="8" width="11.7109375" style="5" customWidth="1"/>
    <col min="9" max="9" width="16" style="5" bestFit="1" customWidth="1"/>
    <col min="10" max="10" width="15.710937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82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83" t="s">
        <v>275</v>
      </c>
      <c r="B5" s="83"/>
      <c r="C5" s="83"/>
      <c r="H5" s="13"/>
    </row>
    <row r="7" spans="1:10" ht="15.75" thickBot="1" x14ac:dyDescent="0.3"/>
    <row r="8" spans="1:10" ht="45" x14ac:dyDescent="0.25">
      <c r="A8" s="65" t="s">
        <v>1</v>
      </c>
      <c r="B8" s="16" t="s">
        <v>7</v>
      </c>
      <c r="C8" s="16" t="s">
        <v>2</v>
      </c>
      <c r="D8" s="16" t="s">
        <v>3</v>
      </c>
      <c r="E8" s="17" t="s">
        <v>248</v>
      </c>
      <c r="F8" s="17" t="s">
        <v>314</v>
      </c>
      <c r="G8" s="17" t="s">
        <v>316</v>
      </c>
      <c r="H8" s="17" t="s">
        <v>287</v>
      </c>
      <c r="I8" s="17" t="s">
        <v>284</v>
      </c>
      <c r="J8" s="18" t="s">
        <v>286</v>
      </c>
    </row>
    <row r="9" spans="1:10" x14ac:dyDescent="0.25">
      <c r="A9" s="117">
        <v>1</v>
      </c>
      <c r="B9" s="86" t="s">
        <v>27</v>
      </c>
      <c r="C9" s="87" t="s">
        <v>224</v>
      </c>
      <c r="D9" s="118" t="s">
        <v>33</v>
      </c>
      <c r="E9" s="119">
        <v>16</v>
      </c>
      <c r="F9" s="103"/>
      <c r="G9" s="103"/>
      <c r="H9" s="106"/>
      <c r="I9" s="120">
        <f>H9-(H9*'Cover Sheet'!$D$2)</f>
        <v>0</v>
      </c>
      <c r="J9" s="121">
        <f t="shared" ref="J9:J18" si="0">E9*I9</f>
        <v>0</v>
      </c>
    </row>
    <row r="10" spans="1:10" x14ac:dyDescent="0.25">
      <c r="A10" s="117">
        <v>2</v>
      </c>
      <c r="B10" s="86" t="s">
        <v>27</v>
      </c>
      <c r="C10" s="87" t="s">
        <v>225</v>
      </c>
      <c r="D10" s="118" t="s">
        <v>34</v>
      </c>
      <c r="E10" s="119">
        <v>4</v>
      </c>
      <c r="F10" s="103"/>
      <c r="G10" s="103"/>
      <c r="H10" s="106"/>
      <c r="I10" s="120">
        <f>H10-(H10*'Cover Sheet'!$D$2)</f>
        <v>0</v>
      </c>
      <c r="J10" s="121">
        <f t="shared" si="0"/>
        <v>0</v>
      </c>
    </row>
    <row r="11" spans="1:10" x14ac:dyDescent="0.25">
      <c r="A11" s="117">
        <v>3</v>
      </c>
      <c r="B11" s="86" t="s">
        <v>4</v>
      </c>
      <c r="C11" s="86" t="s">
        <v>105</v>
      </c>
      <c r="D11" s="118" t="s">
        <v>104</v>
      </c>
      <c r="E11" s="119">
        <v>4</v>
      </c>
      <c r="F11" s="104"/>
      <c r="G11" s="104"/>
      <c r="H11" s="106"/>
      <c r="I11" s="120">
        <f>H11-(H11*'Cover Sheet'!$D$2)</f>
        <v>0</v>
      </c>
      <c r="J11" s="121">
        <f t="shared" si="0"/>
        <v>0</v>
      </c>
    </row>
    <row r="12" spans="1:10" x14ac:dyDescent="0.25">
      <c r="A12" s="117">
        <v>4</v>
      </c>
      <c r="B12" s="86" t="s">
        <v>4</v>
      </c>
      <c r="C12" s="86" t="s">
        <v>35</v>
      </c>
      <c r="D12" s="118" t="s">
        <v>26</v>
      </c>
      <c r="E12" s="119">
        <v>24</v>
      </c>
      <c r="F12" s="104"/>
      <c r="G12" s="104"/>
      <c r="H12" s="106"/>
      <c r="I12" s="120">
        <f>H12-(H12*'Cover Sheet'!$D$2)</f>
        <v>0</v>
      </c>
      <c r="J12" s="121">
        <f t="shared" si="0"/>
        <v>0</v>
      </c>
    </row>
    <row r="13" spans="1:10" x14ac:dyDescent="0.25">
      <c r="A13" s="117">
        <v>5</v>
      </c>
      <c r="B13" s="86" t="s">
        <v>27</v>
      </c>
      <c r="C13" s="86" t="s">
        <v>222</v>
      </c>
      <c r="D13" s="118" t="s">
        <v>98</v>
      </c>
      <c r="E13" s="119">
        <v>8</v>
      </c>
      <c r="F13" s="103"/>
      <c r="G13" s="103"/>
      <c r="H13" s="106"/>
      <c r="I13" s="120">
        <f>H13-(H13*'Cover Sheet'!$D$2)</f>
        <v>0</v>
      </c>
      <c r="J13" s="121">
        <f t="shared" si="0"/>
        <v>0</v>
      </c>
    </row>
    <row r="14" spans="1:10" x14ac:dyDescent="0.25">
      <c r="A14" s="117">
        <v>6</v>
      </c>
      <c r="B14" s="86" t="s">
        <v>27</v>
      </c>
      <c r="C14" s="86" t="s">
        <v>223</v>
      </c>
      <c r="D14" s="118" t="s">
        <v>99</v>
      </c>
      <c r="E14" s="119">
        <v>8</v>
      </c>
      <c r="F14" s="103"/>
      <c r="G14" s="103"/>
      <c r="H14" s="106"/>
      <c r="I14" s="120">
        <f>H14-(H14*'Cover Sheet'!$D$2)</f>
        <v>0</v>
      </c>
      <c r="J14" s="121">
        <f t="shared" si="0"/>
        <v>0</v>
      </c>
    </row>
    <row r="15" spans="1:10" x14ac:dyDescent="0.25">
      <c r="A15" s="117">
        <v>7</v>
      </c>
      <c r="B15" s="86" t="s">
        <v>27</v>
      </c>
      <c r="C15" s="86" t="s">
        <v>226</v>
      </c>
      <c r="D15" s="118" t="s">
        <v>107</v>
      </c>
      <c r="E15" s="119">
        <v>4</v>
      </c>
      <c r="F15" s="103"/>
      <c r="G15" s="103"/>
      <c r="H15" s="106"/>
      <c r="I15" s="120">
        <f>H15-(H15*'Cover Sheet'!$D$2)</f>
        <v>0</v>
      </c>
      <c r="J15" s="121">
        <f t="shared" si="0"/>
        <v>0</v>
      </c>
    </row>
    <row r="16" spans="1:10" x14ac:dyDescent="0.25">
      <c r="A16" s="117">
        <v>8</v>
      </c>
      <c r="B16" s="86" t="s">
        <v>27</v>
      </c>
      <c r="C16" s="86" t="s">
        <v>164</v>
      </c>
      <c r="D16" s="86" t="s">
        <v>36</v>
      </c>
      <c r="E16" s="119">
        <v>4</v>
      </c>
      <c r="F16" s="104"/>
      <c r="G16" s="104"/>
      <c r="H16" s="106"/>
      <c r="I16" s="120">
        <f>H16-(H16*'Cover Sheet'!$D$2)</f>
        <v>0</v>
      </c>
      <c r="J16" s="121">
        <f t="shared" si="0"/>
        <v>0</v>
      </c>
    </row>
    <row r="17" spans="1:10" x14ac:dyDescent="0.25">
      <c r="A17" s="117">
        <v>9</v>
      </c>
      <c r="B17" s="86" t="s">
        <v>27</v>
      </c>
      <c r="C17" s="86" t="s">
        <v>106</v>
      </c>
      <c r="D17" s="122" t="s">
        <v>137</v>
      </c>
      <c r="E17" s="119">
        <v>16</v>
      </c>
      <c r="F17" s="103"/>
      <c r="G17" s="103"/>
      <c r="H17" s="106"/>
      <c r="I17" s="120">
        <f>H17-(H17*'Cover Sheet'!$D$2)</f>
        <v>0</v>
      </c>
      <c r="J17" s="121">
        <f t="shared" si="0"/>
        <v>0</v>
      </c>
    </row>
    <row r="18" spans="1:10" x14ac:dyDescent="0.25">
      <c r="A18" s="117">
        <v>10</v>
      </c>
      <c r="B18" s="86" t="s">
        <v>27</v>
      </c>
      <c r="C18" s="87" t="s">
        <v>323</v>
      </c>
      <c r="D18" s="118" t="s">
        <v>288</v>
      </c>
      <c r="E18" s="119">
        <v>8</v>
      </c>
      <c r="F18" s="104"/>
      <c r="G18" s="104"/>
      <c r="H18" s="106"/>
      <c r="I18" s="120">
        <f>H18-(H18*'Cover Sheet'!$D$2)</f>
        <v>0</v>
      </c>
      <c r="J18" s="121">
        <f t="shared" si="0"/>
        <v>0</v>
      </c>
    </row>
    <row r="19" spans="1:10" x14ac:dyDescent="0.25">
      <c r="A19" s="117">
        <v>11</v>
      </c>
      <c r="B19" s="86" t="s">
        <v>27</v>
      </c>
      <c r="C19" s="87" t="s">
        <v>290</v>
      </c>
      <c r="D19" s="87" t="s">
        <v>291</v>
      </c>
      <c r="E19" s="119">
        <v>8</v>
      </c>
      <c r="F19" s="104"/>
      <c r="G19" s="104"/>
      <c r="H19" s="106"/>
      <c r="I19" s="120">
        <f>H19-(H19*'Cover Sheet'!$D$2)</f>
        <v>0</v>
      </c>
      <c r="J19" s="121">
        <f t="shared" ref="J19:J26" si="1">E19*I19</f>
        <v>0</v>
      </c>
    </row>
    <row r="20" spans="1:10" x14ac:dyDescent="0.25">
      <c r="A20" s="117">
        <v>12</v>
      </c>
      <c r="B20" s="86" t="s">
        <v>27</v>
      </c>
      <c r="C20" s="87" t="s">
        <v>325</v>
      </c>
      <c r="D20" s="87" t="s">
        <v>116</v>
      </c>
      <c r="E20" s="123">
        <v>2</v>
      </c>
      <c r="F20" s="104"/>
      <c r="G20" s="104"/>
      <c r="H20" s="106"/>
      <c r="I20" s="120">
        <f>H20-(H20*'Cover Sheet'!$D$2)</f>
        <v>0</v>
      </c>
      <c r="J20" s="121">
        <f t="shared" si="1"/>
        <v>0</v>
      </c>
    </row>
    <row r="21" spans="1:10" s="129" customFormat="1" x14ac:dyDescent="0.25">
      <c r="A21" s="124">
        <v>14</v>
      </c>
      <c r="B21" s="125" t="s">
        <v>27</v>
      </c>
      <c r="C21" s="126" t="s">
        <v>295</v>
      </c>
      <c r="D21" s="126" t="s">
        <v>292</v>
      </c>
      <c r="E21" s="127">
        <v>2</v>
      </c>
      <c r="F21" s="104"/>
      <c r="G21" s="104"/>
      <c r="H21" s="106"/>
      <c r="I21" s="120">
        <f>H21-(H21*'Cover Sheet'!$D$2)</f>
        <v>0</v>
      </c>
      <c r="J21" s="128">
        <f t="shared" si="1"/>
        <v>0</v>
      </c>
    </row>
    <row r="22" spans="1:10" s="129" customFormat="1" x14ac:dyDescent="0.25">
      <c r="A22" s="124">
        <v>15</v>
      </c>
      <c r="B22" s="125" t="s">
        <v>27</v>
      </c>
      <c r="C22" s="126" t="s">
        <v>296</v>
      </c>
      <c r="D22" s="126" t="s">
        <v>114</v>
      </c>
      <c r="E22" s="127">
        <v>6</v>
      </c>
      <c r="F22" s="104"/>
      <c r="G22" s="104"/>
      <c r="H22" s="106"/>
      <c r="I22" s="120">
        <f>H22-(H22*'Cover Sheet'!$D$2)</f>
        <v>0</v>
      </c>
      <c r="J22" s="128">
        <f t="shared" si="1"/>
        <v>0</v>
      </c>
    </row>
    <row r="23" spans="1:10" s="129" customFormat="1" x14ac:dyDescent="0.25">
      <c r="A23" s="124">
        <v>16</v>
      </c>
      <c r="B23" s="125" t="s">
        <v>27</v>
      </c>
      <c r="C23" s="126" t="s">
        <v>297</v>
      </c>
      <c r="D23" s="126" t="s">
        <v>115</v>
      </c>
      <c r="E23" s="127">
        <v>1</v>
      </c>
      <c r="F23" s="104"/>
      <c r="G23" s="104"/>
      <c r="H23" s="106"/>
      <c r="I23" s="120">
        <f>H23-(H23*'Cover Sheet'!$D$2)</f>
        <v>0</v>
      </c>
      <c r="J23" s="128">
        <f t="shared" si="1"/>
        <v>0</v>
      </c>
    </row>
    <row r="24" spans="1:10" x14ac:dyDescent="0.25">
      <c r="A24" s="117">
        <v>17</v>
      </c>
      <c r="B24" s="86" t="s">
        <v>27</v>
      </c>
      <c r="C24" s="87" t="s">
        <v>326</v>
      </c>
      <c r="D24" s="87" t="s">
        <v>293</v>
      </c>
      <c r="E24" s="123">
        <v>2</v>
      </c>
      <c r="F24" s="104"/>
      <c r="G24" s="104"/>
      <c r="H24" s="106"/>
      <c r="I24" s="120">
        <f>H24-(H24*'Cover Sheet'!$D$2)</f>
        <v>0</v>
      </c>
      <c r="J24" s="121">
        <f t="shared" si="1"/>
        <v>0</v>
      </c>
    </row>
    <row r="25" spans="1:10" x14ac:dyDescent="0.25">
      <c r="A25" s="117">
        <v>18</v>
      </c>
      <c r="B25" s="86" t="s">
        <v>27</v>
      </c>
      <c r="C25" s="87" t="s">
        <v>327</v>
      </c>
      <c r="D25" s="87" t="s">
        <v>294</v>
      </c>
      <c r="E25" s="123">
        <v>1</v>
      </c>
      <c r="F25" s="104"/>
      <c r="G25" s="104"/>
      <c r="H25" s="106"/>
      <c r="I25" s="120">
        <f>H25-(H25*'Cover Sheet'!$D$2)</f>
        <v>0</v>
      </c>
      <c r="J25" s="121">
        <f t="shared" si="1"/>
        <v>0</v>
      </c>
    </row>
    <row r="26" spans="1:10" ht="15.75" thickBot="1" x14ac:dyDescent="0.3">
      <c r="A26" s="130">
        <v>19</v>
      </c>
      <c r="B26" s="131" t="s">
        <v>27</v>
      </c>
      <c r="C26" s="132" t="s">
        <v>328</v>
      </c>
      <c r="D26" s="132" t="s">
        <v>119</v>
      </c>
      <c r="E26" s="133">
        <v>1</v>
      </c>
      <c r="F26" s="105"/>
      <c r="G26" s="105"/>
      <c r="H26" s="107"/>
      <c r="I26" s="134">
        <f>H26-(H26*'Cover Sheet'!$D$2)</f>
        <v>0</v>
      </c>
      <c r="J26" s="135">
        <f t="shared" si="1"/>
        <v>0</v>
      </c>
    </row>
    <row r="27" spans="1:10" ht="19.5" thickBot="1" x14ac:dyDescent="0.3">
      <c r="H27" s="212" t="s">
        <v>100</v>
      </c>
      <c r="I27" s="213"/>
      <c r="J27" s="101">
        <f>SUM(J9:J26)</f>
        <v>0</v>
      </c>
    </row>
    <row r="29" spans="1:10" x14ac:dyDescent="0.25">
      <c r="H29" s="102"/>
    </row>
  </sheetData>
  <sheetProtection password="CA4B" sheet="1" objects="1" scenarios="1" selectLockedCells="1"/>
  <sortState ref="A9:H17">
    <sortCondition ref="A9:A17"/>
  </sortState>
  <mergeCells count="2">
    <mergeCell ref="H27:I27"/>
    <mergeCell ref="H4:I4"/>
  </mergeCells>
  <pageMargins left="0.7" right="0.7" top="0.75" bottom="0.75" header="0.3" footer="0.3"/>
  <pageSetup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25"/>
  <sheetViews>
    <sheetView windowProtection="1" showGridLines="0" topLeftCell="A4" zoomScaleNormal="100" workbookViewId="0">
      <selection activeCell="H7" sqref="H7:H22"/>
    </sheetView>
  </sheetViews>
  <sheetFormatPr defaultRowHeight="15" x14ac:dyDescent="0.25"/>
  <cols>
    <col min="1" max="1" width="6.140625" style="5" customWidth="1"/>
    <col min="2" max="2" width="13.7109375" style="5" bestFit="1" customWidth="1"/>
    <col min="3" max="3" width="51.5703125" style="5" customWidth="1"/>
    <col min="4" max="4" width="12.7109375" style="5" bestFit="1" customWidth="1"/>
    <col min="5" max="5" width="5.42578125" style="5" bestFit="1" customWidth="1"/>
    <col min="6" max="6" width="15" style="83" customWidth="1"/>
    <col min="7" max="7" width="14.7109375" style="83" customWidth="1"/>
    <col min="8" max="8" width="11.5703125" style="5" customWidth="1"/>
    <col min="9" max="9" width="14.28515625" style="5" customWidth="1"/>
    <col min="10" max="10" width="18.42578125" style="5" customWidth="1"/>
    <col min="11" max="16384" width="9.140625" style="5"/>
  </cols>
  <sheetData>
    <row r="2" spans="1:10" ht="15.75" thickBot="1" x14ac:dyDescent="0.3"/>
    <row r="3" spans="1:10" ht="27" thickBot="1" x14ac:dyDescent="0.3">
      <c r="A3" s="136" t="s">
        <v>20</v>
      </c>
      <c r="H3" s="214" t="s">
        <v>312</v>
      </c>
      <c r="I3" s="215"/>
      <c r="J3" s="113">
        <f>'Cover Sheet'!$D$39</f>
        <v>0</v>
      </c>
    </row>
    <row r="4" spans="1:10" ht="18.75" x14ac:dyDescent="0.25">
      <c r="A4" s="5" t="s">
        <v>37</v>
      </c>
      <c r="H4" s="114"/>
      <c r="I4" s="115"/>
      <c r="J4" s="116"/>
    </row>
    <row r="5" spans="1:10" ht="15.75" thickBot="1" x14ac:dyDescent="0.3"/>
    <row r="6" spans="1:10" ht="45" x14ac:dyDescent="0.25">
      <c r="A6" s="11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287</v>
      </c>
      <c r="I6" s="9" t="s">
        <v>284</v>
      </c>
      <c r="J6" s="10" t="s">
        <v>286</v>
      </c>
    </row>
    <row r="7" spans="1:10" x14ac:dyDescent="0.25">
      <c r="A7" s="85">
        <v>1</v>
      </c>
      <c r="B7" s="86" t="s">
        <v>4</v>
      </c>
      <c r="C7" s="87" t="s">
        <v>277</v>
      </c>
      <c r="D7" s="137" t="s">
        <v>263</v>
      </c>
      <c r="E7" s="89">
        <v>225</v>
      </c>
      <c r="F7" s="103"/>
      <c r="G7" s="103"/>
      <c r="H7" s="138"/>
      <c r="I7" s="90">
        <f>H7-(H7*'Cover Sheet'!$D$2)</f>
        <v>0</v>
      </c>
      <c r="J7" s="139">
        <f t="shared" ref="J7:J22" si="0">E7*I7</f>
        <v>0</v>
      </c>
    </row>
    <row r="8" spans="1:10" x14ac:dyDescent="0.25">
      <c r="A8" s="85">
        <v>2</v>
      </c>
      <c r="B8" s="86" t="s">
        <v>27</v>
      </c>
      <c r="C8" s="87" t="s">
        <v>108</v>
      </c>
      <c r="D8" s="137" t="s">
        <v>109</v>
      </c>
      <c r="E8" s="89">
        <v>225</v>
      </c>
      <c r="F8" s="103"/>
      <c r="G8" s="103"/>
      <c r="H8" s="138"/>
      <c r="I8" s="90">
        <f>H8-(H8*'Cover Sheet'!$D$2)</f>
        <v>0</v>
      </c>
      <c r="J8" s="139">
        <f t="shared" si="0"/>
        <v>0</v>
      </c>
    </row>
    <row r="9" spans="1:10" x14ac:dyDescent="0.25">
      <c r="A9" s="85">
        <v>3</v>
      </c>
      <c r="B9" s="86" t="s">
        <v>27</v>
      </c>
      <c r="C9" s="87" t="s">
        <v>110</v>
      </c>
      <c r="D9" s="137" t="s">
        <v>12</v>
      </c>
      <c r="E9" s="89">
        <v>54</v>
      </c>
      <c r="F9" s="104"/>
      <c r="G9" s="104"/>
      <c r="H9" s="138"/>
      <c r="I9" s="90">
        <f>H9-(H9*'Cover Sheet'!$D$2)</f>
        <v>0</v>
      </c>
      <c r="J9" s="139">
        <f t="shared" si="0"/>
        <v>0</v>
      </c>
    </row>
    <row r="10" spans="1:10" x14ac:dyDescent="0.25">
      <c r="A10" s="85">
        <v>4</v>
      </c>
      <c r="B10" s="86" t="s">
        <v>27</v>
      </c>
      <c r="C10" s="87" t="s">
        <v>227</v>
      </c>
      <c r="D10" s="140" t="s">
        <v>111</v>
      </c>
      <c r="E10" s="89">
        <v>54</v>
      </c>
      <c r="F10" s="104"/>
      <c r="G10" s="104"/>
      <c r="H10" s="138"/>
      <c r="I10" s="90">
        <f>H10-(H10*'Cover Sheet'!$D$2)</f>
        <v>0</v>
      </c>
      <c r="J10" s="139">
        <f t="shared" si="0"/>
        <v>0</v>
      </c>
    </row>
    <row r="11" spans="1:10" x14ac:dyDescent="0.25">
      <c r="A11" s="85">
        <v>5</v>
      </c>
      <c r="B11" s="86" t="s">
        <v>27</v>
      </c>
      <c r="C11" s="87" t="s">
        <v>165</v>
      </c>
      <c r="D11" s="137" t="s">
        <v>32</v>
      </c>
      <c r="E11" s="89">
        <v>18</v>
      </c>
      <c r="F11" s="103"/>
      <c r="G11" s="103"/>
      <c r="H11" s="138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6</v>
      </c>
      <c r="B12" s="86" t="s">
        <v>27</v>
      </c>
      <c r="C12" s="87" t="s">
        <v>228</v>
      </c>
      <c r="D12" s="140" t="s">
        <v>112</v>
      </c>
      <c r="E12" s="89">
        <v>18</v>
      </c>
      <c r="F12" s="103"/>
      <c r="G12" s="103"/>
      <c r="H12" s="138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7</v>
      </c>
      <c r="B13" s="86" t="s">
        <v>27</v>
      </c>
      <c r="C13" s="87" t="s">
        <v>40</v>
      </c>
      <c r="D13" s="137" t="s">
        <v>38</v>
      </c>
      <c r="E13" s="89">
        <v>54</v>
      </c>
      <c r="F13" s="103"/>
      <c r="G13" s="103"/>
      <c r="H13" s="138"/>
      <c r="I13" s="90">
        <f>H13-(H13*'Cover Sheet'!$D$2)</f>
        <v>0</v>
      </c>
      <c r="J13" s="139">
        <f t="shared" si="0"/>
        <v>0</v>
      </c>
    </row>
    <row r="14" spans="1:10" x14ac:dyDescent="0.25">
      <c r="A14" s="85">
        <v>8</v>
      </c>
      <c r="B14" s="86" t="s">
        <v>27</v>
      </c>
      <c r="C14" s="87" t="s">
        <v>262</v>
      </c>
      <c r="D14" s="141" t="s">
        <v>18</v>
      </c>
      <c r="E14" s="94">
        <v>9</v>
      </c>
      <c r="F14" s="104"/>
      <c r="G14" s="104"/>
      <c r="H14" s="138"/>
      <c r="I14" s="90">
        <f>H14-(H14*'Cover Sheet'!$D$2)</f>
        <v>0</v>
      </c>
      <c r="J14" s="139">
        <f t="shared" si="0"/>
        <v>0</v>
      </c>
    </row>
    <row r="15" spans="1:10" x14ac:dyDescent="0.25">
      <c r="A15" s="85">
        <v>9</v>
      </c>
      <c r="B15" s="86" t="s">
        <v>4</v>
      </c>
      <c r="C15" s="87" t="s">
        <v>54</v>
      </c>
      <c r="D15" s="137" t="s">
        <v>163</v>
      </c>
      <c r="E15" s="89">
        <v>9</v>
      </c>
      <c r="F15" s="103"/>
      <c r="G15" s="103"/>
      <c r="H15" s="138"/>
      <c r="I15" s="90">
        <f>H15-(H15*'Cover Sheet'!$D$2)</f>
        <v>0</v>
      </c>
      <c r="J15" s="139">
        <f t="shared" si="0"/>
        <v>0</v>
      </c>
    </row>
    <row r="16" spans="1:10" x14ac:dyDescent="0.25">
      <c r="A16" s="85">
        <v>10</v>
      </c>
      <c r="B16" s="86" t="s">
        <v>4</v>
      </c>
      <c r="C16" s="87" t="s">
        <v>103</v>
      </c>
      <c r="D16" s="142" t="s">
        <v>17</v>
      </c>
      <c r="E16" s="89">
        <v>9</v>
      </c>
      <c r="F16" s="104"/>
      <c r="G16" s="104"/>
      <c r="H16" s="138"/>
      <c r="I16" s="90">
        <f>H16-(H16*'Cover Sheet'!$D$2)</f>
        <v>0</v>
      </c>
      <c r="J16" s="139">
        <f t="shared" si="0"/>
        <v>0</v>
      </c>
    </row>
    <row r="17" spans="1:10" x14ac:dyDescent="0.25">
      <c r="A17" s="85">
        <v>11</v>
      </c>
      <c r="B17" s="86" t="s">
        <v>4</v>
      </c>
      <c r="C17" s="87" t="s">
        <v>14</v>
      </c>
      <c r="D17" s="137" t="s">
        <v>13</v>
      </c>
      <c r="E17" s="89">
        <v>9</v>
      </c>
      <c r="F17" s="104"/>
      <c r="G17" s="104"/>
      <c r="H17" s="138"/>
      <c r="I17" s="90">
        <f>H17-(H17*'Cover Sheet'!$D$2)</f>
        <v>0</v>
      </c>
      <c r="J17" s="139">
        <f t="shared" si="0"/>
        <v>0</v>
      </c>
    </row>
    <row r="18" spans="1:10" x14ac:dyDescent="0.25">
      <c r="A18" s="85">
        <v>12</v>
      </c>
      <c r="B18" s="86" t="s">
        <v>27</v>
      </c>
      <c r="C18" s="87" t="s">
        <v>222</v>
      </c>
      <c r="D18" s="142" t="s">
        <v>98</v>
      </c>
      <c r="E18" s="89">
        <v>18</v>
      </c>
      <c r="F18" s="104"/>
      <c r="G18" s="104"/>
      <c r="H18" s="138"/>
      <c r="I18" s="90">
        <f>H18-(H18*'Cover Sheet'!$D$2)</f>
        <v>0</v>
      </c>
      <c r="J18" s="139">
        <f t="shared" si="0"/>
        <v>0</v>
      </c>
    </row>
    <row r="19" spans="1:10" x14ac:dyDescent="0.25">
      <c r="A19" s="85">
        <v>13</v>
      </c>
      <c r="B19" s="86" t="s">
        <v>27</v>
      </c>
      <c r="C19" s="87" t="s">
        <v>223</v>
      </c>
      <c r="D19" s="142" t="s">
        <v>99</v>
      </c>
      <c r="E19" s="89">
        <v>18</v>
      </c>
      <c r="F19" s="104"/>
      <c r="G19" s="104"/>
      <c r="H19" s="138"/>
      <c r="I19" s="90">
        <f>H19-(H19*'Cover Sheet'!$D$2)</f>
        <v>0</v>
      </c>
      <c r="J19" s="139">
        <f t="shared" si="0"/>
        <v>0</v>
      </c>
    </row>
    <row r="20" spans="1:10" x14ac:dyDescent="0.25">
      <c r="A20" s="85">
        <v>14</v>
      </c>
      <c r="B20" s="86" t="s">
        <v>27</v>
      </c>
      <c r="C20" s="87" t="s">
        <v>226</v>
      </c>
      <c r="D20" s="142" t="s">
        <v>107</v>
      </c>
      <c r="E20" s="89">
        <v>9</v>
      </c>
      <c r="F20" s="104"/>
      <c r="G20" s="104"/>
      <c r="H20" s="138"/>
      <c r="I20" s="90">
        <f>H20-(H20*'Cover Sheet'!$D$2)</f>
        <v>0</v>
      </c>
      <c r="J20" s="139">
        <f t="shared" si="0"/>
        <v>0</v>
      </c>
    </row>
    <row r="21" spans="1:10" x14ac:dyDescent="0.25">
      <c r="A21" s="85">
        <v>15</v>
      </c>
      <c r="B21" s="86" t="s">
        <v>27</v>
      </c>
      <c r="C21" s="87" t="s">
        <v>101</v>
      </c>
      <c r="D21" s="143" t="s">
        <v>19</v>
      </c>
      <c r="E21" s="89">
        <v>9</v>
      </c>
      <c r="F21" s="104"/>
      <c r="G21" s="104"/>
      <c r="H21" s="138"/>
      <c r="I21" s="90">
        <f>H21-(H21*'Cover Sheet'!$D$2)</f>
        <v>0</v>
      </c>
      <c r="J21" s="139">
        <f t="shared" si="0"/>
        <v>0</v>
      </c>
    </row>
    <row r="22" spans="1:10" ht="15.75" thickBot="1" x14ac:dyDescent="0.3">
      <c r="A22" s="95">
        <v>16</v>
      </c>
      <c r="B22" s="96" t="s">
        <v>301</v>
      </c>
      <c r="C22" s="96" t="s">
        <v>302</v>
      </c>
      <c r="D22" s="96" t="s">
        <v>303</v>
      </c>
      <c r="E22" s="98">
        <v>9</v>
      </c>
      <c r="F22" s="105"/>
      <c r="G22" s="105"/>
      <c r="H22" s="144"/>
      <c r="I22" s="99">
        <f>H22-(H22*'Cover Sheet'!$D$2)</f>
        <v>0</v>
      </c>
      <c r="J22" s="145">
        <f t="shared" si="0"/>
        <v>0</v>
      </c>
    </row>
    <row r="23" spans="1:10" ht="19.5" thickBot="1" x14ac:dyDescent="0.3">
      <c r="F23" s="146"/>
      <c r="G23" s="146"/>
      <c r="H23" s="212" t="s">
        <v>100</v>
      </c>
      <c r="I23" s="213"/>
      <c r="J23" s="101">
        <f>SUM(J7:J22)</f>
        <v>0</v>
      </c>
    </row>
    <row r="24" spans="1:10" x14ac:dyDescent="0.25">
      <c r="F24" s="146"/>
      <c r="G24" s="146"/>
    </row>
    <row r="25" spans="1:10" x14ac:dyDescent="0.25">
      <c r="H25" s="102"/>
    </row>
  </sheetData>
  <sheetProtection password="CA4B" sheet="1" objects="1" scenarios="1" selectLockedCells="1"/>
  <sortState ref="A7:H22">
    <sortCondition ref="A7:A22"/>
  </sortState>
  <mergeCells count="2">
    <mergeCell ref="H23:I23"/>
    <mergeCell ref="H3:I3"/>
  </mergeCells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5"/>
  <sheetViews>
    <sheetView windowProtection="1" showGridLines="0" topLeftCell="A7" zoomScaleNormal="100" workbookViewId="0">
      <selection activeCell="H15" sqref="H15"/>
    </sheetView>
  </sheetViews>
  <sheetFormatPr defaultRowHeight="15" x14ac:dyDescent="0.25"/>
  <cols>
    <col min="1" max="1" width="6.140625" style="5" customWidth="1"/>
    <col min="2" max="2" width="15" style="5" bestFit="1" customWidth="1"/>
    <col min="3" max="3" width="52" style="5" bestFit="1" customWidth="1"/>
    <col min="4" max="4" width="13.140625" style="5" bestFit="1" customWidth="1"/>
    <col min="5" max="5" width="6.140625" style="5" customWidth="1"/>
    <col min="6" max="6" width="15" style="83" customWidth="1"/>
    <col min="7" max="7" width="14.7109375" style="83" customWidth="1"/>
    <col min="8" max="8" width="11.5703125" style="5" bestFit="1" customWidth="1"/>
    <col min="9" max="9" width="17.5703125" style="5" bestFit="1" customWidth="1"/>
    <col min="10" max="10" width="17.5703125" style="5" customWidth="1"/>
    <col min="11" max="16384" width="9.140625" style="5"/>
  </cols>
  <sheetData>
    <row r="2" spans="1:14" ht="15.75" thickBot="1" x14ac:dyDescent="0.3"/>
    <row r="3" spans="1:14" ht="27" thickBot="1" x14ac:dyDescent="0.3">
      <c r="A3" s="136" t="s">
        <v>20</v>
      </c>
      <c r="H3" s="214" t="s">
        <v>312</v>
      </c>
      <c r="I3" s="215"/>
      <c r="J3" s="113">
        <f>'Cover Sheet'!$D$39</f>
        <v>0</v>
      </c>
    </row>
    <row r="4" spans="1:14" ht="18.75" x14ac:dyDescent="0.25">
      <c r="A4" s="5" t="s">
        <v>276</v>
      </c>
      <c r="H4" s="114"/>
      <c r="I4" s="115"/>
      <c r="J4" s="116"/>
    </row>
    <row r="5" spans="1:14" ht="15.75" thickBot="1" x14ac:dyDescent="0.3"/>
    <row r="6" spans="1:14" ht="45" x14ac:dyDescent="0.25">
      <c r="A6" s="11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283</v>
      </c>
      <c r="I6" s="9" t="s">
        <v>284</v>
      </c>
      <c r="J6" s="10" t="s">
        <v>286</v>
      </c>
    </row>
    <row r="7" spans="1:14" x14ac:dyDescent="0.25">
      <c r="A7" s="85">
        <v>1</v>
      </c>
      <c r="B7" s="86" t="s">
        <v>4</v>
      </c>
      <c r="C7" s="87" t="s">
        <v>277</v>
      </c>
      <c r="D7" s="141" t="s">
        <v>263</v>
      </c>
      <c r="E7" s="89">
        <v>225</v>
      </c>
      <c r="F7" s="103"/>
      <c r="G7" s="103"/>
      <c r="H7" s="138"/>
      <c r="I7" s="90">
        <f>H7-(H7*'Cover Sheet'!$D$2)</f>
        <v>0</v>
      </c>
      <c r="J7" s="139">
        <f t="shared" ref="J7:J22" si="0">E7*I7</f>
        <v>0</v>
      </c>
    </row>
    <row r="8" spans="1:14" x14ac:dyDescent="0.25">
      <c r="A8" s="85">
        <v>2</v>
      </c>
      <c r="B8" s="86" t="s">
        <v>27</v>
      </c>
      <c r="C8" s="87" t="s">
        <v>108</v>
      </c>
      <c r="D8" s="137" t="s">
        <v>109</v>
      </c>
      <c r="E8" s="89">
        <v>225</v>
      </c>
      <c r="F8" s="103"/>
      <c r="G8" s="103"/>
      <c r="H8" s="138"/>
      <c r="I8" s="90">
        <f>H8-(H8*'Cover Sheet'!$D$2)</f>
        <v>0</v>
      </c>
      <c r="J8" s="139">
        <f t="shared" si="0"/>
        <v>0</v>
      </c>
      <c r="K8" s="222"/>
      <c r="L8" s="221"/>
      <c r="M8" s="221"/>
      <c r="N8" s="221"/>
    </row>
    <row r="9" spans="1:14" x14ac:dyDescent="0.25">
      <c r="A9" s="85">
        <v>3</v>
      </c>
      <c r="B9" s="86" t="s">
        <v>27</v>
      </c>
      <c r="C9" s="87" t="s">
        <v>39</v>
      </c>
      <c r="D9" s="137" t="s">
        <v>12</v>
      </c>
      <c r="E9" s="89">
        <v>42</v>
      </c>
      <c r="F9" s="104"/>
      <c r="G9" s="104"/>
      <c r="H9" s="138"/>
      <c r="I9" s="90">
        <f>H9-(H9*'Cover Sheet'!$D$2)</f>
        <v>0</v>
      </c>
      <c r="J9" s="139">
        <f t="shared" si="0"/>
        <v>0</v>
      </c>
    </row>
    <row r="10" spans="1:14" x14ac:dyDescent="0.25">
      <c r="A10" s="85">
        <v>4</v>
      </c>
      <c r="B10" s="86" t="s">
        <v>27</v>
      </c>
      <c r="C10" s="87" t="s">
        <v>227</v>
      </c>
      <c r="D10" s="140" t="s">
        <v>111</v>
      </c>
      <c r="E10" s="89">
        <v>42</v>
      </c>
      <c r="F10" s="104"/>
      <c r="G10" s="104"/>
      <c r="H10" s="138"/>
      <c r="I10" s="90">
        <f>H10-(H10*'Cover Sheet'!$D$2)</f>
        <v>0</v>
      </c>
      <c r="J10" s="139">
        <f t="shared" si="0"/>
        <v>0</v>
      </c>
    </row>
    <row r="11" spans="1:14" x14ac:dyDescent="0.25">
      <c r="A11" s="85">
        <v>5</v>
      </c>
      <c r="B11" s="86" t="s">
        <v>27</v>
      </c>
      <c r="C11" s="87" t="s">
        <v>31</v>
      </c>
      <c r="D11" s="137" t="s">
        <v>32</v>
      </c>
      <c r="E11" s="89">
        <v>14</v>
      </c>
      <c r="F11" s="103"/>
      <c r="G11" s="103"/>
      <c r="H11" s="138"/>
      <c r="I11" s="90">
        <f>H11-(H11*'Cover Sheet'!$D$2)</f>
        <v>0</v>
      </c>
      <c r="J11" s="139">
        <f t="shared" si="0"/>
        <v>0</v>
      </c>
    </row>
    <row r="12" spans="1:14" x14ac:dyDescent="0.25">
      <c r="A12" s="85">
        <v>6</v>
      </c>
      <c r="B12" s="86" t="s">
        <v>27</v>
      </c>
      <c r="C12" s="87" t="s">
        <v>228</v>
      </c>
      <c r="D12" s="140" t="s">
        <v>112</v>
      </c>
      <c r="E12" s="89">
        <v>14</v>
      </c>
      <c r="F12" s="103"/>
      <c r="G12" s="103"/>
      <c r="H12" s="138"/>
      <c r="I12" s="90">
        <f>H12-(H12*'Cover Sheet'!$D$2)</f>
        <v>0</v>
      </c>
      <c r="J12" s="139">
        <f t="shared" si="0"/>
        <v>0</v>
      </c>
    </row>
    <row r="13" spans="1:14" x14ac:dyDescent="0.25">
      <c r="A13" s="85">
        <v>7</v>
      </c>
      <c r="B13" s="86" t="s">
        <v>27</v>
      </c>
      <c r="C13" s="87" t="s">
        <v>40</v>
      </c>
      <c r="D13" s="137" t="s">
        <v>38</v>
      </c>
      <c r="E13" s="89">
        <v>42</v>
      </c>
      <c r="F13" s="103"/>
      <c r="G13" s="103"/>
      <c r="H13" s="138"/>
      <c r="I13" s="90">
        <f>H13-(H13*'Cover Sheet'!$D$2)</f>
        <v>0</v>
      </c>
      <c r="J13" s="139">
        <f t="shared" si="0"/>
        <v>0</v>
      </c>
    </row>
    <row r="14" spans="1:14" x14ac:dyDescent="0.25">
      <c r="A14" s="85">
        <v>8</v>
      </c>
      <c r="B14" s="86" t="s">
        <v>27</v>
      </c>
      <c r="C14" s="87" t="s">
        <v>264</v>
      </c>
      <c r="D14" s="141" t="s">
        <v>18</v>
      </c>
      <c r="E14" s="94">
        <v>7</v>
      </c>
      <c r="F14" s="104"/>
      <c r="G14" s="104"/>
      <c r="H14" s="138"/>
      <c r="I14" s="90">
        <f>H14-(H14*'Cover Sheet'!$D$2)</f>
        <v>0</v>
      </c>
      <c r="J14" s="139">
        <f t="shared" si="0"/>
        <v>0</v>
      </c>
    </row>
    <row r="15" spans="1:14" x14ac:dyDescent="0.25">
      <c r="A15" s="85">
        <v>9</v>
      </c>
      <c r="B15" s="86" t="s">
        <v>4</v>
      </c>
      <c r="C15" s="87" t="s">
        <v>54</v>
      </c>
      <c r="D15" s="137" t="s">
        <v>163</v>
      </c>
      <c r="E15" s="89">
        <v>7</v>
      </c>
      <c r="F15" s="103"/>
      <c r="G15" s="103"/>
      <c r="H15" s="138"/>
      <c r="I15" s="90">
        <f>H15-(H15*'Cover Sheet'!$D$2)</f>
        <v>0</v>
      </c>
      <c r="J15" s="139">
        <f t="shared" si="0"/>
        <v>0</v>
      </c>
    </row>
    <row r="16" spans="1:14" x14ac:dyDescent="0.25">
      <c r="A16" s="85">
        <v>10</v>
      </c>
      <c r="B16" s="86" t="s">
        <v>4</v>
      </c>
      <c r="C16" s="87" t="s">
        <v>103</v>
      </c>
      <c r="D16" s="142" t="s">
        <v>17</v>
      </c>
      <c r="E16" s="89">
        <v>7</v>
      </c>
      <c r="F16" s="104"/>
      <c r="G16" s="104"/>
      <c r="H16" s="138"/>
      <c r="I16" s="90">
        <f>H16-(H16*'Cover Sheet'!$D$2)</f>
        <v>0</v>
      </c>
      <c r="J16" s="139">
        <f t="shared" si="0"/>
        <v>0</v>
      </c>
    </row>
    <row r="17" spans="1:10" x14ac:dyDescent="0.25">
      <c r="A17" s="85">
        <v>11</v>
      </c>
      <c r="B17" s="86" t="s">
        <v>4</v>
      </c>
      <c r="C17" s="87" t="s">
        <v>14</v>
      </c>
      <c r="D17" s="137" t="s">
        <v>13</v>
      </c>
      <c r="E17" s="89">
        <v>7</v>
      </c>
      <c r="F17" s="104"/>
      <c r="G17" s="104"/>
      <c r="H17" s="138"/>
      <c r="I17" s="90">
        <f>H17-(H17*'Cover Sheet'!$D$2)</f>
        <v>0</v>
      </c>
      <c r="J17" s="139">
        <f t="shared" si="0"/>
        <v>0</v>
      </c>
    </row>
    <row r="18" spans="1:10" x14ac:dyDescent="0.25">
      <c r="A18" s="85">
        <v>12</v>
      </c>
      <c r="B18" s="86" t="s">
        <v>27</v>
      </c>
      <c r="C18" s="87" t="s">
        <v>222</v>
      </c>
      <c r="D18" s="142" t="s">
        <v>98</v>
      </c>
      <c r="E18" s="89">
        <v>14</v>
      </c>
      <c r="F18" s="104"/>
      <c r="G18" s="104"/>
      <c r="H18" s="138"/>
      <c r="I18" s="90">
        <f>H18-(H18*'Cover Sheet'!$D$2)</f>
        <v>0</v>
      </c>
      <c r="J18" s="139">
        <f t="shared" si="0"/>
        <v>0</v>
      </c>
    </row>
    <row r="19" spans="1:10" x14ac:dyDescent="0.25">
      <c r="A19" s="85">
        <v>13</v>
      </c>
      <c r="B19" s="86" t="s">
        <v>27</v>
      </c>
      <c r="C19" s="87" t="s">
        <v>223</v>
      </c>
      <c r="D19" s="142" t="s">
        <v>99</v>
      </c>
      <c r="E19" s="89">
        <v>14</v>
      </c>
      <c r="F19" s="104"/>
      <c r="G19" s="104"/>
      <c r="H19" s="138"/>
      <c r="I19" s="90">
        <f>H19-(H19*'Cover Sheet'!$D$2)</f>
        <v>0</v>
      </c>
      <c r="J19" s="139">
        <f t="shared" si="0"/>
        <v>0</v>
      </c>
    </row>
    <row r="20" spans="1:10" x14ac:dyDescent="0.25">
      <c r="A20" s="85">
        <v>14</v>
      </c>
      <c r="B20" s="86" t="s">
        <v>27</v>
      </c>
      <c r="C20" s="87" t="s">
        <v>226</v>
      </c>
      <c r="D20" s="142" t="s">
        <v>107</v>
      </c>
      <c r="E20" s="89">
        <v>7</v>
      </c>
      <c r="F20" s="104"/>
      <c r="G20" s="104"/>
      <c r="H20" s="138"/>
      <c r="I20" s="90">
        <f>H20-(H20*'Cover Sheet'!$D$2)</f>
        <v>0</v>
      </c>
      <c r="J20" s="139">
        <f t="shared" si="0"/>
        <v>0</v>
      </c>
    </row>
    <row r="21" spans="1:10" x14ac:dyDescent="0.25">
      <c r="A21" s="85">
        <v>15</v>
      </c>
      <c r="B21" s="86" t="s">
        <v>27</v>
      </c>
      <c r="C21" s="87" t="s">
        <v>101</v>
      </c>
      <c r="D21" s="143" t="s">
        <v>19</v>
      </c>
      <c r="E21" s="89">
        <v>7</v>
      </c>
      <c r="F21" s="104"/>
      <c r="G21" s="104"/>
      <c r="H21" s="138"/>
      <c r="I21" s="90">
        <f>H21-(H21*'Cover Sheet'!$D$2)</f>
        <v>0</v>
      </c>
      <c r="J21" s="139">
        <f t="shared" si="0"/>
        <v>0</v>
      </c>
    </row>
    <row r="22" spans="1:10" ht="15.75" thickBot="1" x14ac:dyDescent="0.3">
      <c r="A22" s="95">
        <v>16</v>
      </c>
      <c r="B22" s="96" t="s">
        <v>301</v>
      </c>
      <c r="C22" s="96" t="s">
        <v>302</v>
      </c>
      <c r="D22" s="96" t="s">
        <v>303</v>
      </c>
      <c r="E22" s="98">
        <v>7</v>
      </c>
      <c r="F22" s="105"/>
      <c r="G22" s="105"/>
      <c r="H22" s="144"/>
      <c r="I22" s="99">
        <f>H22-(H22*'Cover Sheet'!$D$2)</f>
        <v>0</v>
      </c>
      <c r="J22" s="145">
        <f t="shared" si="0"/>
        <v>0</v>
      </c>
    </row>
    <row r="23" spans="1:10" ht="19.5" thickBot="1" x14ac:dyDescent="0.3">
      <c r="F23" s="146"/>
      <c r="G23" s="146"/>
      <c r="H23" s="220" t="s">
        <v>100</v>
      </c>
      <c r="I23" s="213"/>
      <c r="J23" s="101">
        <f>SUM(J7:J22)</f>
        <v>0</v>
      </c>
    </row>
    <row r="24" spans="1:10" x14ac:dyDescent="0.25">
      <c r="B24" s="221"/>
      <c r="C24" s="221"/>
      <c r="F24" s="146"/>
      <c r="G24" s="146"/>
    </row>
    <row r="25" spans="1:10" x14ac:dyDescent="0.25">
      <c r="H25" s="102"/>
    </row>
  </sheetData>
  <sheetProtection password="CA4B" sheet="1" objects="1" scenarios="1" selectLockedCells="1"/>
  <sortState ref="A7:H22">
    <sortCondition ref="A7:A22"/>
  </sortState>
  <mergeCells count="4">
    <mergeCell ref="H23:I23"/>
    <mergeCell ref="B24:C24"/>
    <mergeCell ref="K8:N8"/>
    <mergeCell ref="H3:I3"/>
  </mergeCells>
  <pageMargins left="0.7" right="0.7" top="0.75" bottom="0.75" header="0.3" footer="0.3"/>
  <pageSetup scale="72" orientation="landscape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O24"/>
  <sheetViews>
    <sheetView windowProtection="1" showGridLines="0" topLeftCell="A4" zoomScaleNormal="100" workbookViewId="0">
      <selection activeCell="H9" sqref="H9"/>
    </sheetView>
  </sheetViews>
  <sheetFormatPr defaultRowHeight="15" x14ac:dyDescent="0.25"/>
  <cols>
    <col min="1" max="1" width="6.140625" style="19" customWidth="1"/>
    <col min="2" max="2" width="14.42578125" style="19" customWidth="1"/>
    <col min="3" max="3" width="51.28515625" style="19" customWidth="1"/>
    <col min="4" max="4" width="12.7109375" style="19" customWidth="1"/>
    <col min="5" max="5" width="6.85546875" style="19" customWidth="1"/>
    <col min="6" max="6" width="15" style="30" customWidth="1"/>
    <col min="7" max="7" width="14.7109375" style="30" customWidth="1"/>
    <col min="8" max="8" width="11.7109375" style="19" customWidth="1"/>
    <col min="9" max="9" width="16" style="19" bestFit="1" customWidth="1"/>
    <col min="10" max="10" width="15.7109375" style="19" customWidth="1"/>
    <col min="11" max="16384" width="9.140625" style="19"/>
  </cols>
  <sheetData>
    <row r="3" spans="1:15" ht="15.75" thickBot="1" x14ac:dyDescent="0.3"/>
    <row r="4" spans="1:15" ht="27" thickBot="1" x14ac:dyDescent="0.45">
      <c r="A4" s="20" t="s">
        <v>20</v>
      </c>
      <c r="H4" s="214" t="s">
        <v>312</v>
      </c>
      <c r="I4" s="215"/>
      <c r="J4" s="113">
        <f>'Cover Sheet'!$D$39</f>
        <v>0</v>
      </c>
    </row>
    <row r="5" spans="1:15" x14ac:dyDescent="0.25">
      <c r="A5" s="19" t="s">
        <v>298</v>
      </c>
      <c r="H5" s="4"/>
    </row>
    <row r="7" spans="1:15" ht="15.75" thickBot="1" x14ac:dyDescent="0.3"/>
    <row r="8" spans="1:15" s="5" customFormat="1" ht="45" x14ac:dyDescent="0.25">
      <c r="A8" s="15" t="s">
        <v>1</v>
      </c>
      <c r="B8" s="16" t="s">
        <v>7</v>
      </c>
      <c r="C8" s="16" t="s">
        <v>2</v>
      </c>
      <c r="D8" s="16" t="s">
        <v>3</v>
      </c>
      <c r="E8" s="17" t="s">
        <v>248</v>
      </c>
      <c r="F8" s="17" t="s">
        <v>314</v>
      </c>
      <c r="G8" s="17" t="s">
        <v>316</v>
      </c>
      <c r="H8" s="17" t="s">
        <v>287</v>
      </c>
      <c r="I8" s="17" t="s">
        <v>284</v>
      </c>
      <c r="J8" s="18" t="s">
        <v>286</v>
      </c>
    </row>
    <row r="9" spans="1:15" x14ac:dyDescent="0.25">
      <c r="A9" s="64">
        <v>10</v>
      </c>
      <c r="B9" s="57" t="s">
        <v>27</v>
      </c>
      <c r="C9" s="54" t="s">
        <v>323</v>
      </c>
      <c r="D9" s="21" t="s">
        <v>288</v>
      </c>
      <c r="E9" s="57">
        <v>14</v>
      </c>
      <c r="F9" s="108"/>
      <c r="G9" s="108"/>
      <c r="H9" s="149"/>
      <c r="I9" s="22">
        <f>H9-(H9*'Cover Sheet'!D2)</f>
        <v>0</v>
      </c>
      <c r="J9" s="23">
        <f>E9*I9</f>
        <v>0</v>
      </c>
    </row>
    <row r="10" spans="1:15" ht="15.75" thickBot="1" x14ac:dyDescent="0.3">
      <c r="A10" s="69">
        <v>11</v>
      </c>
      <c r="B10" s="52" t="s">
        <v>27</v>
      </c>
      <c r="C10" s="53" t="s">
        <v>324</v>
      </c>
      <c r="D10" s="24" t="s">
        <v>289</v>
      </c>
      <c r="E10" s="52">
        <v>9</v>
      </c>
      <c r="F10" s="150"/>
      <c r="G10" s="150"/>
      <c r="H10" s="151"/>
      <c r="I10" s="25">
        <f>H10-(H10*'Cover Sheet'!D2)</f>
        <v>0</v>
      </c>
      <c r="J10" s="26">
        <f>E10*I10</f>
        <v>0</v>
      </c>
      <c r="K10" s="223"/>
      <c r="L10" s="224"/>
      <c r="M10" s="224"/>
      <c r="N10" s="224"/>
      <c r="O10" s="224"/>
    </row>
    <row r="11" spans="1:15" ht="19.5" thickBot="1" x14ac:dyDescent="0.35">
      <c r="F11" s="67"/>
      <c r="G11" s="67"/>
      <c r="H11" s="218" t="s">
        <v>100</v>
      </c>
      <c r="I11" s="219"/>
      <c r="J11" s="47">
        <f>SUM(J9:J10)</f>
        <v>0</v>
      </c>
    </row>
    <row r="12" spans="1:15" x14ac:dyDescent="0.25">
      <c r="F12" s="67"/>
      <c r="G12" s="67"/>
    </row>
    <row r="13" spans="1:15" x14ac:dyDescent="0.25">
      <c r="F13" s="68"/>
      <c r="G13" s="68"/>
      <c r="H13" s="2"/>
    </row>
    <row r="14" spans="1:15" x14ac:dyDescent="0.25">
      <c r="F14" s="67"/>
      <c r="G14" s="67"/>
    </row>
    <row r="15" spans="1:15" x14ac:dyDescent="0.25">
      <c r="F15" s="68"/>
      <c r="G15" s="68"/>
    </row>
    <row r="16" spans="1:15" x14ac:dyDescent="0.25">
      <c r="F16" s="67"/>
      <c r="G16" s="67"/>
    </row>
    <row r="17" spans="6:7" x14ac:dyDescent="0.25">
      <c r="F17" s="67"/>
      <c r="G17" s="67"/>
    </row>
    <row r="18" spans="6:7" x14ac:dyDescent="0.25">
      <c r="F18" s="67"/>
      <c r="G18" s="67"/>
    </row>
    <row r="19" spans="6:7" x14ac:dyDescent="0.25">
      <c r="F19" s="67"/>
      <c r="G19" s="67"/>
    </row>
    <row r="20" spans="6:7" x14ac:dyDescent="0.25">
      <c r="F20" s="67"/>
      <c r="G20" s="67"/>
    </row>
    <row r="21" spans="6:7" x14ac:dyDescent="0.25">
      <c r="F21" s="67"/>
      <c r="G21" s="67"/>
    </row>
    <row r="22" spans="6:7" x14ac:dyDescent="0.25">
      <c r="F22" s="67"/>
      <c r="G22" s="67"/>
    </row>
    <row r="23" spans="6:7" x14ac:dyDescent="0.25">
      <c r="F23" s="67"/>
      <c r="G23" s="67"/>
    </row>
    <row r="24" spans="6:7" x14ac:dyDescent="0.25">
      <c r="F24" s="67"/>
      <c r="G24" s="67"/>
    </row>
  </sheetData>
  <sheetProtection password="CA4B" sheet="1" objects="1" scenarios="1" selectLockedCells="1"/>
  <mergeCells count="3">
    <mergeCell ref="K10:O10"/>
    <mergeCell ref="H11:I11"/>
    <mergeCell ref="H4:I4"/>
  </mergeCells>
  <pageMargins left="0.7" right="0.7" top="0.75" bottom="0.75" header="0.3" footer="0.3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24"/>
  <sheetViews>
    <sheetView windowProtection="1" showGridLines="0" topLeftCell="A7" zoomScaleNormal="100" workbookViewId="0">
      <selection activeCell="H16" sqref="H16"/>
    </sheetView>
  </sheetViews>
  <sheetFormatPr defaultRowHeight="15" x14ac:dyDescent="0.25"/>
  <cols>
    <col min="1" max="1" width="6.140625" style="13" customWidth="1"/>
    <col min="2" max="2" width="13.140625" style="5" bestFit="1" customWidth="1"/>
    <col min="3" max="3" width="51.7109375" style="5" customWidth="1"/>
    <col min="4" max="4" width="7.85546875" style="5" bestFit="1" customWidth="1"/>
    <col min="5" max="5" width="5.42578125" style="5" bestFit="1" customWidth="1"/>
    <col min="6" max="6" width="15" style="83" customWidth="1"/>
    <col min="7" max="7" width="14.7109375" style="83" customWidth="1"/>
    <col min="8" max="8" width="11.42578125" style="5" customWidth="1"/>
    <col min="9" max="9" width="16" style="5" bestFit="1" customWidth="1"/>
    <col min="10" max="10" width="26.42578125" style="5" customWidth="1"/>
    <col min="11" max="16384" width="9.140625" style="5"/>
  </cols>
  <sheetData>
    <row r="3" spans="1:10" ht="15.75" thickBot="1" x14ac:dyDescent="0.3"/>
    <row r="4" spans="1:10" ht="27" thickBot="1" x14ac:dyDescent="0.3">
      <c r="A4" s="82" t="s">
        <v>20</v>
      </c>
      <c r="H4" s="214" t="s">
        <v>312</v>
      </c>
      <c r="I4" s="215"/>
      <c r="J4" s="113">
        <f>'Cover Sheet'!$D$39</f>
        <v>0</v>
      </c>
    </row>
    <row r="5" spans="1:10" x14ac:dyDescent="0.25">
      <c r="A5" s="83" t="s">
        <v>113</v>
      </c>
      <c r="H5" s="13"/>
    </row>
    <row r="7" spans="1:10" ht="15.75" thickBot="1" x14ac:dyDescent="0.3"/>
    <row r="8" spans="1:10" ht="45" x14ac:dyDescent="0.25">
      <c r="A8" s="11" t="s">
        <v>1</v>
      </c>
      <c r="B8" s="12" t="s">
        <v>7</v>
      </c>
      <c r="C8" s="12" t="s">
        <v>2</v>
      </c>
      <c r="D8" s="12" t="s">
        <v>3</v>
      </c>
      <c r="E8" s="9" t="s">
        <v>248</v>
      </c>
      <c r="F8" s="17" t="s">
        <v>314</v>
      </c>
      <c r="G8" s="17" t="s">
        <v>316</v>
      </c>
      <c r="H8" s="9" t="s">
        <v>283</v>
      </c>
      <c r="I8" s="9" t="s">
        <v>284</v>
      </c>
      <c r="J8" s="10" t="s">
        <v>286</v>
      </c>
    </row>
    <row r="9" spans="1:10" x14ac:dyDescent="0.25">
      <c r="A9" s="85">
        <v>1</v>
      </c>
      <c r="B9" s="86" t="s">
        <v>27</v>
      </c>
      <c r="C9" s="87" t="s">
        <v>224</v>
      </c>
      <c r="D9" s="137" t="s">
        <v>33</v>
      </c>
      <c r="E9" s="89">
        <v>4</v>
      </c>
      <c r="F9" s="103"/>
      <c r="G9" s="103"/>
      <c r="H9" s="106"/>
      <c r="I9" s="90">
        <f>H9-(H9*'Cover Sheet'!$D$2)</f>
        <v>0</v>
      </c>
      <c r="J9" s="139">
        <f>E9*I9</f>
        <v>0</v>
      </c>
    </row>
    <row r="10" spans="1:10" x14ac:dyDescent="0.25">
      <c r="A10" s="85">
        <v>2</v>
      </c>
      <c r="B10" s="86" t="s">
        <v>27</v>
      </c>
      <c r="C10" s="87" t="s">
        <v>225</v>
      </c>
      <c r="D10" s="137" t="s">
        <v>34</v>
      </c>
      <c r="E10" s="89">
        <v>1</v>
      </c>
      <c r="F10" s="103"/>
      <c r="G10" s="103"/>
      <c r="H10" s="106"/>
      <c r="I10" s="90">
        <f>H10-(H10*'Cover Sheet'!$D$2)</f>
        <v>0</v>
      </c>
      <c r="J10" s="139">
        <f t="shared" ref="J10:J20" si="0">E10*I10</f>
        <v>0</v>
      </c>
    </row>
    <row r="11" spans="1:10" x14ac:dyDescent="0.25">
      <c r="A11" s="85">
        <v>3</v>
      </c>
      <c r="B11" s="86" t="s">
        <v>27</v>
      </c>
      <c r="C11" s="86" t="s">
        <v>229</v>
      </c>
      <c r="D11" s="140" t="s">
        <v>114</v>
      </c>
      <c r="E11" s="89">
        <v>2</v>
      </c>
      <c r="F11" s="104"/>
      <c r="G11" s="104"/>
      <c r="H11" s="106"/>
      <c r="I11" s="90">
        <f>H11-(H11*'Cover Sheet'!$D$2)</f>
        <v>0</v>
      </c>
      <c r="J11" s="139">
        <f t="shared" si="0"/>
        <v>0</v>
      </c>
    </row>
    <row r="12" spans="1:10" x14ac:dyDescent="0.25">
      <c r="A12" s="85">
        <v>4</v>
      </c>
      <c r="B12" s="86" t="s">
        <v>27</v>
      </c>
      <c r="C12" s="86" t="s">
        <v>230</v>
      </c>
      <c r="D12" s="140" t="s">
        <v>115</v>
      </c>
      <c r="E12" s="89">
        <v>2</v>
      </c>
      <c r="F12" s="104"/>
      <c r="G12" s="104"/>
      <c r="H12" s="106"/>
      <c r="I12" s="90">
        <f>H12-(H12*'Cover Sheet'!$D$2)</f>
        <v>0</v>
      </c>
      <c r="J12" s="139">
        <f t="shared" si="0"/>
        <v>0</v>
      </c>
    </row>
    <row r="13" spans="1:10" x14ac:dyDescent="0.25">
      <c r="A13" s="85">
        <v>5</v>
      </c>
      <c r="B13" s="86" t="s">
        <v>27</v>
      </c>
      <c r="C13" s="87" t="s">
        <v>231</v>
      </c>
      <c r="D13" s="140" t="s">
        <v>116</v>
      </c>
      <c r="E13" s="89">
        <v>6</v>
      </c>
      <c r="F13" s="103"/>
      <c r="G13" s="103"/>
      <c r="H13" s="106"/>
      <c r="I13" s="90">
        <f>H13-(H13*'Cover Sheet'!$D$2)</f>
        <v>0</v>
      </c>
      <c r="J13" s="139">
        <f t="shared" si="0"/>
        <v>0</v>
      </c>
    </row>
    <row r="14" spans="1:10" x14ac:dyDescent="0.25">
      <c r="A14" s="85">
        <v>6</v>
      </c>
      <c r="B14" s="86" t="s">
        <v>27</v>
      </c>
      <c r="C14" s="87" t="s">
        <v>232</v>
      </c>
      <c r="D14" s="140" t="s">
        <v>112</v>
      </c>
      <c r="E14" s="89">
        <v>2</v>
      </c>
      <c r="F14" s="103"/>
      <c r="G14" s="103"/>
      <c r="H14" s="106"/>
      <c r="I14" s="90">
        <f>H14-(H14*'Cover Sheet'!$D$2)</f>
        <v>0</v>
      </c>
      <c r="J14" s="139">
        <f t="shared" si="0"/>
        <v>0</v>
      </c>
    </row>
    <row r="15" spans="1:10" x14ac:dyDescent="0.25">
      <c r="A15" s="85">
        <v>7</v>
      </c>
      <c r="B15" s="86" t="s">
        <v>27</v>
      </c>
      <c r="C15" s="87" t="s">
        <v>41</v>
      </c>
      <c r="D15" s="140" t="s">
        <v>117</v>
      </c>
      <c r="E15" s="89">
        <v>1</v>
      </c>
      <c r="F15" s="103"/>
      <c r="G15" s="103"/>
      <c r="H15" s="106"/>
      <c r="I15" s="90">
        <f>H15-(H15*'Cover Sheet'!$D$2)</f>
        <v>0</v>
      </c>
      <c r="J15" s="139">
        <f t="shared" si="0"/>
        <v>0</v>
      </c>
    </row>
    <row r="16" spans="1:10" x14ac:dyDescent="0.25">
      <c r="A16" s="85">
        <v>8</v>
      </c>
      <c r="B16" s="86" t="s">
        <v>27</v>
      </c>
      <c r="C16" s="87" t="s">
        <v>166</v>
      </c>
      <c r="D16" s="140" t="s">
        <v>118</v>
      </c>
      <c r="E16" s="89">
        <v>2</v>
      </c>
      <c r="F16" s="104"/>
      <c r="G16" s="104"/>
      <c r="H16" s="106"/>
      <c r="I16" s="90">
        <f>H16-(H16*'Cover Sheet'!$D$2)</f>
        <v>0</v>
      </c>
      <c r="J16" s="139">
        <f t="shared" si="0"/>
        <v>0</v>
      </c>
    </row>
    <row r="17" spans="1:10" x14ac:dyDescent="0.25">
      <c r="A17" s="85">
        <v>9</v>
      </c>
      <c r="B17" s="86" t="s">
        <v>27</v>
      </c>
      <c r="C17" s="87" t="s">
        <v>233</v>
      </c>
      <c r="D17" s="140" t="s">
        <v>119</v>
      </c>
      <c r="E17" s="89">
        <v>2</v>
      </c>
      <c r="F17" s="103"/>
      <c r="G17" s="103"/>
      <c r="H17" s="106"/>
      <c r="I17" s="90">
        <f>H17-(H17*'Cover Sheet'!$D$2)</f>
        <v>0</v>
      </c>
      <c r="J17" s="139">
        <f t="shared" si="0"/>
        <v>0</v>
      </c>
    </row>
    <row r="18" spans="1:10" x14ac:dyDescent="0.25">
      <c r="A18" s="85">
        <v>10</v>
      </c>
      <c r="B18" s="86" t="s">
        <v>27</v>
      </c>
      <c r="C18" s="86" t="s">
        <v>234</v>
      </c>
      <c r="D18" s="140" t="s">
        <v>120</v>
      </c>
      <c r="E18" s="89">
        <v>8</v>
      </c>
      <c r="F18" s="104"/>
      <c r="G18" s="104"/>
      <c r="H18" s="106"/>
      <c r="I18" s="90">
        <f>H18-(H18*'Cover Sheet'!$D$2)</f>
        <v>0</v>
      </c>
      <c r="J18" s="139">
        <f t="shared" si="0"/>
        <v>0</v>
      </c>
    </row>
    <row r="19" spans="1:10" x14ac:dyDescent="0.25">
      <c r="A19" s="85">
        <v>11</v>
      </c>
      <c r="B19" s="86" t="s">
        <v>27</v>
      </c>
      <c r="C19" s="86" t="s">
        <v>235</v>
      </c>
      <c r="D19" s="143" t="s">
        <v>121</v>
      </c>
      <c r="E19" s="89">
        <v>10</v>
      </c>
      <c r="F19" s="104"/>
      <c r="G19" s="104"/>
      <c r="H19" s="106"/>
      <c r="I19" s="90">
        <f>H19-(H19*'Cover Sheet'!$D$2)</f>
        <v>0</v>
      </c>
      <c r="J19" s="139">
        <f t="shared" si="0"/>
        <v>0</v>
      </c>
    </row>
    <row r="20" spans="1:10" ht="15.75" thickBot="1" x14ac:dyDescent="0.3">
      <c r="A20" s="95">
        <v>12</v>
      </c>
      <c r="B20" s="131" t="s">
        <v>27</v>
      </c>
      <c r="C20" s="131" t="s">
        <v>184</v>
      </c>
      <c r="D20" s="152" t="s">
        <v>185</v>
      </c>
      <c r="E20" s="98">
        <v>1</v>
      </c>
      <c r="F20" s="105"/>
      <c r="G20" s="105"/>
      <c r="H20" s="107"/>
      <c r="I20" s="99">
        <f>H20-(H20*'Cover Sheet'!$D$2)</f>
        <v>0</v>
      </c>
      <c r="J20" s="145">
        <f t="shared" si="0"/>
        <v>0</v>
      </c>
    </row>
    <row r="21" spans="1:10" ht="21" customHeight="1" thickBot="1" x14ac:dyDescent="0.3">
      <c r="F21" s="146"/>
      <c r="G21" s="146"/>
      <c r="H21" s="220" t="s">
        <v>100</v>
      </c>
      <c r="I21" s="213"/>
      <c r="J21" s="101">
        <f>SUM(J9:J20)</f>
        <v>0</v>
      </c>
    </row>
    <row r="22" spans="1:10" x14ac:dyDescent="0.25">
      <c r="F22" s="146"/>
      <c r="G22" s="146"/>
    </row>
    <row r="23" spans="1:10" x14ac:dyDescent="0.25">
      <c r="F23" s="146"/>
      <c r="G23" s="146"/>
      <c r="H23" s="102"/>
    </row>
    <row r="24" spans="1:10" x14ac:dyDescent="0.25">
      <c r="F24" s="146"/>
      <c r="G24" s="146"/>
    </row>
  </sheetData>
  <sheetProtection password="CA4B" sheet="1" objects="1" scenarios="1" selectLockedCells="1"/>
  <mergeCells count="2">
    <mergeCell ref="H21:I21"/>
    <mergeCell ref="H4:I4"/>
  </mergeCells>
  <pageMargins left="0.7" right="0.7" top="0.75" bottom="0.75" header="0.3" footer="0.3"/>
  <pageSetup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25"/>
  <sheetViews>
    <sheetView windowProtection="1" showGridLines="0" topLeftCell="A10" zoomScaleNormal="100" workbookViewId="0">
      <selection activeCell="H19" sqref="H19"/>
    </sheetView>
  </sheetViews>
  <sheetFormatPr defaultRowHeight="15" x14ac:dyDescent="0.25"/>
  <cols>
    <col min="1" max="1" width="6.140625" style="5" customWidth="1"/>
    <col min="2" max="2" width="15" style="5" bestFit="1" customWidth="1"/>
    <col min="3" max="3" width="49.5703125" style="5" customWidth="1"/>
    <col min="4" max="4" width="15" style="5" bestFit="1" customWidth="1"/>
    <col min="5" max="5" width="6" style="13" customWidth="1"/>
    <col min="6" max="6" width="15" style="84" customWidth="1"/>
    <col min="7" max="7" width="14.7109375" style="84" customWidth="1"/>
    <col min="8" max="8" width="11.5703125" style="5" customWidth="1"/>
    <col min="9" max="9" width="18.85546875" style="5" bestFit="1" customWidth="1"/>
    <col min="10" max="10" width="19.140625" style="5" customWidth="1"/>
    <col min="11" max="16384" width="9.140625" style="5"/>
  </cols>
  <sheetData>
    <row r="2" spans="1:14" ht="15.75" thickBot="1" x14ac:dyDescent="0.3"/>
    <row r="3" spans="1:14" ht="27" thickBot="1" x14ac:dyDescent="0.3">
      <c r="A3" s="136" t="s">
        <v>20</v>
      </c>
      <c r="H3" s="214" t="s">
        <v>312</v>
      </c>
      <c r="I3" s="215"/>
      <c r="J3" s="113">
        <f>'Cover Sheet'!$D$39</f>
        <v>0</v>
      </c>
    </row>
    <row r="4" spans="1:14" ht="18.75" x14ac:dyDescent="0.25">
      <c r="A4" s="5" t="s">
        <v>95</v>
      </c>
      <c r="H4" s="114"/>
      <c r="I4" s="115"/>
      <c r="J4" s="116"/>
    </row>
    <row r="5" spans="1:14" ht="15.75" thickBot="1" x14ac:dyDescent="0.3"/>
    <row r="6" spans="1:14" ht="45" x14ac:dyDescent="0.25">
      <c r="A6" s="11" t="s">
        <v>1</v>
      </c>
      <c r="B6" s="12" t="s">
        <v>7</v>
      </c>
      <c r="C6" s="12" t="s">
        <v>2</v>
      </c>
      <c r="D6" s="12" t="s">
        <v>3</v>
      </c>
      <c r="E6" s="9" t="s">
        <v>248</v>
      </c>
      <c r="F6" s="17" t="s">
        <v>314</v>
      </c>
      <c r="G6" s="17" t="s">
        <v>316</v>
      </c>
      <c r="H6" s="9" t="s">
        <v>283</v>
      </c>
      <c r="I6" s="9" t="s">
        <v>284</v>
      </c>
      <c r="J6" s="10" t="s">
        <v>286</v>
      </c>
    </row>
    <row r="7" spans="1:14" x14ac:dyDescent="0.25">
      <c r="A7" s="85">
        <v>1</v>
      </c>
      <c r="B7" s="86" t="s">
        <v>4</v>
      </c>
      <c r="C7" s="87" t="s">
        <v>278</v>
      </c>
      <c r="D7" s="141" t="s">
        <v>265</v>
      </c>
      <c r="E7" s="89">
        <v>240</v>
      </c>
      <c r="F7" s="103"/>
      <c r="G7" s="103"/>
      <c r="H7" s="138"/>
      <c r="I7" s="90">
        <f>H7-(H7*'Cover Sheet'!$D$2)</f>
        <v>0</v>
      </c>
      <c r="J7" s="139">
        <f t="shared" ref="J7:J22" si="0">E7*I7</f>
        <v>0</v>
      </c>
    </row>
    <row r="8" spans="1:14" x14ac:dyDescent="0.25">
      <c r="A8" s="85">
        <v>2</v>
      </c>
      <c r="B8" s="86" t="s">
        <v>4</v>
      </c>
      <c r="C8" s="87" t="s">
        <v>44</v>
      </c>
      <c r="D8" s="137" t="s">
        <v>43</v>
      </c>
      <c r="E8" s="89">
        <v>40</v>
      </c>
      <c r="F8" s="103"/>
      <c r="G8" s="103"/>
      <c r="H8" s="138"/>
      <c r="I8" s="90">
        <f>H8-(H8*'Cover Sheet'!$D$2)</f>
        <v>0</v>
      </c>
      <c r="J8" s="139">
        <f t="shared" si="0"/>
        <v>0</v>
      </c>
    </row>
    <row r="9" spans="1:14" x14ac:dyDescent="0.25">
      <c r="A9" s="85">
        <v>3</v>
      </c>
      <c r="B9" s="86" t="s">
        <v>4</v>
      </c>
      <c r="C9" s="86" t="s">
        <v>252</v>
      </c>
      <c r="D9" s="153" t="s">
        <v>253</v>
      </c>
      <c r="E9" s="89">
        <v>240</v>
      </c>
      <c r="F9" s="104"/>
      <c r="G9" s="104"/>
      <c r="H9" s="138"/>
      <c r="I9" s="90">
        <f>H9-(H9*'Cover Sheet'!$D$2)</f>
        <v>0</v>
      </c>
      <c r="J9" s="139">
        <f t="shared" si="0"/>
        <v>0</v>
      </c>
      <c r="K9" s="222"/>
      <c r="L9" s="221"/>
      <c r="M9" s="221"/>
      <c r="N9" s="221"/>
    </row>
    <row r="10" spans="1:14" x14ac:dyDescent="0.25">
      <c r="A10" s="85">
        <v>4</v>
      </c>
      <c r="B10" s="86" t="s">
        <v>27</v>
      </c>
      <c r="C10" s="86" t="s">
        <v>40</v>
      </c>
      <c r="D10" s="140" t="s">
        <v>38</v>
      </c>
      <c r="E10" s="89">
        <v>64</v>
      </c>
      <c r="F10" s="104"/>
      <c r="G10" s="104"/>
      <c r="H10" s="138"/>
      <c r="I10" s="90">
        <f>H10-(H10*'Cover Sheet'!$D$2)</f>
        <v>0</v>
      </c>
      <c r="J10" s="139">
        <f t="shared" si="0"/>
        <v>0</v>
      </c>
    </row>
    <row r="11" spans="1:14" x14ac:dyDescent="0.25">
      <c r="A11" s="85">
        <v>5</v>
      </c>
      <c r="B11" s="86" t="s">
        <v>27</v>
      </c>
      <c r="C11" s="86" t="s">
        <v>45</v>
      </c>
      <c r="D11" s="140" t="s">
        <v>30</v>
      </c>
      <c r="E11" s="89">
        <v>40</v>
      </c>
      <c r="F11" s="103"/>
      <c r="G11" s="103"/>
      <c r="H11" s="138"/>
      <c r="I11" s="90">
        <f>H11-(H11*'Cover Sheet'!$D$2)</f>
        <v>0</v>
      </c>
      <c r="J11" s="139">
        <f t="shared" si="0"/>
        <v>0</v>
      </c>
    </row>
    <row r="12" spans="1:14" x14ac:dyDescent="0.25">
      <c r="A12" s="85">
        <v>6</v>
      </c>
      <c r="B12" s="86" t="s">
        <v>27</v>
      </c>
      <c r="C12" s="86" t="s">
        <v>236</v>
      </c>
      <c r="D12" s="140" t="s">
        <v>46</v>
      </c>
      <c r="E12" s="89">
        <v>24</v>
      </c>
      <c r="F12" s="103"/>
      <c r="G12" s="103"/>
      <c r="H12" s="138"/>
      <c r="I12" s="90">
        <f>H12-(H12*'Cover Sheet'!$D$2)</f>
        <v>0</v>
      </c>
      <c r="J12" s="139">
        <f t="shared" si="0"/>
        <v>0</v>
      </c>
    </row>
    <row r="13" spans="1:14" x14ac:dyDescent="0.25">
      <c r="A13" s="85">
        <v>7</v>
      </c>
      <c r="B13" s="86" t="s">
        <v>27</v>
      </c>
      <c r="C13" s="87" t="s">
        <v>237</v>
      </c>
      <c r="D13" s="140" t="s">
        <v>47</v>
      </c>
      <c r="E13" s="89">
        <v>32</v>
      </c>
      <c r="F13" s="103"/>
      <c r="G13" s="103"/>
      <c r="H13" s="138"/>
      <c r="I13" s="90">
        <f>H13-(H13*'Cover Sheet'!$D$2)</f>
        <v>0</v>
      </c>
      <c r="J13" s="139">
        <f t="shared" si="0"/>
        <v>0</v>
      </c>
    </row>
    <row r="14" spans="1:14" x14ac:dyDescent="0.25">
      <c r="A14" s="85">
        <v>8</v>
      </c>
      <c r="B14" s="86" t="s">
        <v>4</v>
      </c>
      <c r="C14" s="87" t="s">
        <v>48</v>
      </c>
      <c r="D14" s="140" t="s">
        <v>49</v>
      </c>
      <c r="E14" s="89">
        <v>8</v>
      </c>
      <c r="F14" s="104"/>
      <c r="G14" s="104"/>
      <c r="H14" s="138"/>
      <c r="I14" s="90">
        <f>H14-(H14*'Cover Sheet'!$D$2)</f>
        <v>0</v>
      </c>
      <c r="J14" s="139">
        <f t="shared" si="0"/>
        <v>0</v>
      </c>
    </row>
    <row r="15" spans="1:14" x14ac:dyDescent="0.25">
      <c r="A15" s="85">
        <v>9</v>
      </c>
      <c r="B15" s="86" t="s">
        <v>4</v>
      </c>
      <c r="C15" s="87" t="s">
        <v>51</v>
      </c>
      <c r="D15" s="140" t="s">
        <v>50</v>
      </c>
      <c r="E15" s="89">
        <v>8</v>
      </c>
      <c r="F15" s="103"/>
      <c r="G15" s="103"/>
      <c r="H15" s="138"/>
      <c r="I15" s="90">
        <f>H15-(H15*'Cover Sheet'!$D$2)</f>
        <v>0</v>
      </c>
      <c r="J15" s="139">
        <f t="shared" si="0"/>
        <v>0</v>
      </c>
    </row>
    <row r="16" spans="1:14" x14ac:dyDescent="0.25">
      <c r="A16" s="85">
        <v>10</v>
      </c>
      <c r="B16" s="86" t="s">
        <v>4</v>
      </c>
      <c r="C16" s="87" t="s">
        <v>52</v>
      </c>
      <c r="D16" s="140" t="s">
        <v>53</v>
      </c>
      <c r="E16" s="89">
        <v>24</v>
      </c>
      <c r="F16" s="104"/>
      <c r="G16" s="104"/>
      <c r="H16" s="138"/>
      <c r="I16" s="90">
        <f>H16-(H16*'Cover Sheet'!$D$2)</f>
        <v>0</v>
      </c>
      <c r="J16" s="139">
        <f t="shared" si="0"/>
        <v>0</v>
      </c>
    </row>
    <row r="17" spans="1:10" x14ac:dyDescent="0.25">
      <c r="A17" s="85">
        <v>11</v>
      </c>
      <c r="B17" s="86" t="s">
        <v>4</v>
      </c>
      <c r="C17" s="87" t="s">
        <v>54</v>
      </c>
      <c r="D17" s="140" t="s">
        <v>15</v>
      </c>
      <c r="E17" s="89">
        <v>8</v>
      </c>
      <c r="F17" s="104"/>
      <c r="G17" s="104"/>
      <c r="H17" s="138"/>
      <c r="I17" s="90">
        <f>H17-(H17*'Cover Sheet'!$D$2)</f>
        <v>0</v>
      </c>
      <c r="J17" s="139">
        <f t="shared" si="0"/>
        <v>0</v>
      </c>
    </row>
    <row r="18" spans="1:10" x14ac:dyDescent="0.25">
      <c r="A18" s="85">
        <v>12</v>
      </c>
      <c r="B18" s="86" t="s">
        <v>4</v>
      </c>
      <c r="C18" s="87" t="s">
        <v>56</v>
      </c>
      <c r="D18" s="140" t="s">
        <v>55</v>
      </c>
      <c r="E18" s="89">
        <v>8</v>
      </c>
      <c r="F18" s="104"/>
      <c r="G18" s="104"/>
      <c r="H18" s="138"/>
      <c r="I18" s="90">
        <f>H18-(H18*'Cover Sheet'!$D$2)</f>
        <v>0</v>
      </c>
      <c r="J18" s="139">
        <f t="shared" si="0"/>
        <v>0</v>
      </c>
    </row>
    <row r="19" spans="1:10" x14ac:dyDescent="0.25">
      <c r="A19" s="85">
        <v>13</v>
      </c>
      <c r="B19" s="86" t="s">
        <v>27</v>
      </c>
      <c r="C19" s="87" t="s">
        <v>122</v>
      </c>
      <c r="D19" s="140" t="s">
        <v>19</v>
      </c>
      <c r="E19" s="89">
        <v>8</v>
      </c>
      <c r="F19" s="104"/>
      <c r="G19" s="104"/>
      <c r="H19" s="138"/>
      <c r="I19" s="90">
        <f>H19-(H19*'Cover Sheet'!$D$2)</f>
        <v>0</v>
      </c>
      <c r="J19" s="139">
        <f t="shared" si="0"/>
        <v>0</v>
      </c>
    </row>
    <row r="20" spans="1:10" x14ac:dyDescent="0.25">
      <c r="A20" s="85">
        <v>14</v>
      </c>
      <c r="B20" s="86" t="s">
        <v>27</v>
      </c>
      <c r="C20" s="87" t="s">
        <v>223</v>
      </c>
      <c r="D20" s="140" t="s">
        <v>99</v>
      </c>
      <c r="E20" s="89">
        <v>24</v>
      </c>
      <c r="F20" s="104"/>
      <c r="G20" s="104"/>
      <c r="H20" s="138"/>
      <c r="I20" s="90">
        <f>H20-(H20*'Cover Sheet'!$D$2)</f>
        <v>0</v>
      </c>
      <c r="J20" s="139">
        <f t="shared" si="0"/>
        <v>0</v>
      </c>
    </row>
    <row r="21" spans="1:10" x14ac:dyDescent="0.25">
      <c r="A21" s="85">
        <v>15</v>
      </c>
      <c r="B21" s="86" t="s">
        <v>27</v>
      </c>
      <c r="C21" s="87" t="s">
        <v>226</v>
      </c>
      <c r="D21" s="143" t="s">
        <v>107</v>
      </c>
      <c r="E21" s="89">
        <v>16</v>
      </c>
      <c r="F21" s="104"/>
      <c r="G21" s="104"/>
      <c r="H21" s="138"/>
      <c r="I21" s="90">
        <f>H21-(H21*'Cover Sheet'!$D$2)</f>
        <v>0</v>
      </c>
      <c r="J21" s="139">
        <f t="shared" si="0"/>
        <v>0</v>
      </c>
    </row>
    <row r="22" spans="1:10" ht="15.75" thickBot="1" x14ac:dyDescent="0.3">
      <c r="A22" s="95">
        <v>16</v>
      </c>
      <c r="B22" s="96" t="s">
        <v>301</v>
      </c>
      <c r="C22" s="96" t="s">
        <v>302</v>
      </c>
      <c r="D22" s="96" t="s">
        <v>303</v>
      </c>
      <c r="E22" s="98">
        <v>8</v>
      </c>
      <c r="F22" s="105"/>
      <c r="G22" s="105"/>
      <c r="H22" s="144"/>
      <c r="I22" s="99">
        <f>H22-(H22*'Cover Sheet'!$D$2)</f>
        <v>0</v>
      </c>
      <c r="J22" s="145">
        <f t="shared" si="0"/>
        <v>0</v>
      </c>
    </row>
    <row r="23" spans="1:10" ht="21.75" thickBot="1" x14ac:dyDescent="0.3">
      <c r="F23" s="146"/>
      <c r="G23" s="146"/>
      <c r="H23" s="225" t="s">
        <v>100</v>
      </c>
      <c r="I23" s="226"/>
      <c r="J23" s="101">
        <f>SUM(J7:J22)</f>
        <v>0</v>
      </c>
    </row>
    <row r="24" spans="1:10" x14ac:dyDescent="0.25">
      <c r="B24" s="221"/>
      <c r="C24" s="221"/>
      <c r="F24" s="146"/>
      <c r="G24" s="146"/>
    </row>
    <row r="25" spans="1:10" x14ac:dyDescent="0.25">
      <c r="H25" s="102"/>
    </row>
  </sheetData>
  <sheetProtection password="CA4B" sheet="1" objects="1" scenarios="1" selectLockedCells="1"/>
  <sortState ref="A7:H22">
    <sortCondition ref="A7:A22"/>
  </sortState>
  <mergeCells count="4">
    <mergeCell ref="H23:I23"/>
    <mergeCell ref="K9:N9"/>
    <mergeCell ref="B24:C24"/>
    <mergeCell ref="H3:I3"/>
  </mergeCells>
  <pageMargins left="0.7" right="0.7" top="0.75" bottom="0.75" header="0.3" footer="0.3"/>
  <pageSetup scale="71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11</vt:i4>
      </vt:variant>
    </vt:vector>
  </HeadingPairs>
  <TitlesOfParts>
    <vt:vector size="41" baseType="lpstr">
      <vt:lpstr>Cover Sheet</vt:lpstr>
      <vt:lpstr>PreK</vt:lpstr>
      <vt:lpstr>Kindergarten</vt:lpstr>
      <vt:lpstr>Outside PK,KK</vt:lpstr>
      <vt:lpstr>1st Grade</vt:lpstr>
      <vt:lpstr>2nd Grade</vt:lpstr>
      <vt:lpstr>Outside 1st, 2nd</vt:lpstr>
      <vt:lpstr>Group Act Rm--1st &amp; 2nd Gr</vt:lpstr>
      <vt:lpstr>3rd Grade</vt:lpstr>
      <vt:lpstr>4th Grade</vt:lpstr>
      <vt:lpstr>5th Grade</vt:lpstr>
      <vt:lpstr>Outside 3rd - 5th</vt:lpstr>
      <vt:lpstr>Conference Rooms 3rd-5th</vt:lpstr>
      <vt:lpstr>Stairwell</vt:lpstr>
      <vt:lpstr>ESL K-2</vt:lpstr>
      <vt:lpstr>ESL 3-5</vt:lpstr>
      <vt:lpstr>Outside ESL</vt:lpstr>
      <vt:lpstr>CDC K-2</vt:lpstr>
      <vt:lpstr>CDC 3-5</vt:lpstr>
      <vt:lpstr>Science Lab</vt:lpstr>
      <vt:lpstr>Math Lab</vt:lpstr>
      <vt:lpstr>Library</vt:lpstr>
      <vt:lpstr>Art #1</vt:lpstr>
      <vt:lpstr>Art #2</vt:lpstr>
      <vt:lpstr>Cafeteria Multi</vt:lpstr>
      <vt:lpstr>School Technology</vt:lpstr>
      <vt:lpstr>Computer #1</vt:lpstr>
      <vt:lpstr>Computer #2</vt:lpstr>
      <vt:lpstr>Chorus</vt:lpstr>
      <vt:lpstr>Band</vt:lpstr>
      <vt:lpstr>'2nd Grade'!Print_Area</vt:lpstr>
      <vt:lpstr>'3rd Grade'!Print_Area</vt:lpstr>
      <vt:lpstr>'4th Grade'!Print_Area</vt:lpstr>
      <vt:lpstr>'5th Grade'!Print_Area</vt:lpstr>
      <vt:lpstr>'CDC K-2'!Print_Area</vt:lpstr>
      <vt:lpstr>'Cover Sheet'!Print_Area</vt:lpstr>
      <vt:lpstr>Library!Print_Area</vt:lpstr>
      <vt:lpstr>'Outside 1st, 2nd'!Print_Area</vt:lpstr>
      <vt:lpstr>'Outside 3rd - 5th'!Print_Area</vt:lpstr>
      <vt:lpstr>Stairwell!Print_Area</vt:lpstr>
      <vt:lpstr>Library!Print_Titles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Hathaway</dc:creator>
  <cp:lastModifiedBy>FAITH  MUNGAH</cp:lastModifiedBy>
  <cp:lastPrinted>2019-01-22T17:39:45Z</cp:lastPrinted>
  <dcterms:created xsi:type="dcterms:W3CDTF">2018-04-16T16:59:21Z</dcterms:created>
  <dcterms:modified xsi:type="dcterms:W3CDTF">2019-01-22T22:11:16Z</dcterms:modified>
</cp:coreProperties>
</file>